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Projects\FSR\2021\"/>
    </mc:Choice>
  </mc:AlternateContent>
  <xr:revisionPtr revIDLastSave="0" documentId="8_{273A9FC1-0B04-4A3C-84D2-77250AE5DA5B}" xr6:coauthVersionLast="46" xr6:coauthVersionMax="46" xr10:uidLastSave="{00000000-0000-0000-0000-000000000000}"/>
  <bookViews>
    <workbookView xWindow="-28920" yWindow="-120" windowWidth="29040" windowHeight="15840" tabRatio="815" activeTab="14" xr2:uid="{00000000-000D-0000-FFFF-FFFF00000000}"/>
  </bookViews>
  <sheets>
    <sheet name="F" sheetId="2" r:id="rId1"/>
    <sheet name="PTLA" sheetId="17" r:id="rId2"/>
    <sheet name="nl" sheetId="8" r:id="rId3"/>
    <sheet name="pe" sheetId="9" r:id="rId4"/>
    <sheet name="ns" sheetId="7" r:id="rId5"/>
    <sheet name="nb" sheetId="6" r:id="rId6"/>
    <sheet name="qc" sheetId="11" r:id="rId7"/>
    <sheet name="on" sheetId="10" r:id="rId8"/>
    <sheet name="mb" sheetId="5" r:id="rId9"/>
    <sheet name="sk" sheetId="12" r:id="rId10"/>
    <sheet name="ab" sheetId="3" r:id="rId11"/>
    <sheet name="bc" sheetId="4" r:id="rId12"/>
    <sheet name="tr" sheetId="13" r:id="rId13"/>
    <sheet name="CPP - RPC" sheetId="24" r:id="rId14"/>
    <sheet name="QPP - RRQ" sheetId="25" r:id="rId15"/>
    <sheet name="Net Debt" sheetId="23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25" l="1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12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4" i="25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4" i="24"/>
  <c r="U4" i="23" l="1"/>
  <c r="U5" i="23"/>
  <c r="U6" i="23"/>
  <c r="U7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U21" i="23"/>
  <c r="U3" i="23"/>
  <c r="W34" i="23" l="1"/>
  <c r="X34" i="23"/>
  <c r="W35" i="23"/>
  <c r="X35" i="23"/>
  <c r="W36" i="23"/>
  <c r="X36" i="23"/>
  <c r="W37" i="23"/>
  <c r="X37" i="23"/>
  <c r="W38" i="23"/>
  <c r="X38" i="23"/>
  <c r="W39" i="23"/>
  <c r="X39" i="23"/>
  <c r="W40" i="23"/>
  <c r="X40" i="23"/>
  <c r="W41" i="23"/>
  <c r="X41" i="23"/>
  <c r="W42" i="23"/>
  <c r="X42" i="23"/>
  <c r="W43" i="23"/>
  <c r="X43" i="23"/>
  <c r="W44" i="23"/>
  <c r="X44" i="23"/>
  <c r="W45" i="23"/>
  <c r="X45" i="23"/>
  <c r="W46" i="23"/>
  <c r="X46" i="23"/>
  <c r="W47" i="23"/>
  <c r="X47" i="23"/>
  <c r="W48" i="23"/>
  <c r="X48" i="23"/>
  <c r="W49" i="23"/>
  <c r="X49" i="23"/>
  <c r="W50" i="23"/>
  <c r="X50" i="23"/>
  <c r="W51" i="23"/>
  <c r="X51" i="23"/>
  <c r="W52" i="23"/>
  <c r="X52" i="23"/>
  <c r="W53" i="23"/>
  <c r="X53" i="23"/>
  <c r="W54" i="23"/>
  <c r="X54" i="23"/>
  <c r="W55" i="23"/>
  <c r="X55" i="23"/>
  <c r="W56" i="23"/>
  <c r="X56" i="23"/>
  <c r="W57" i="23"/>
  <c r="X57" i="23"/>
  <c r="W58" i="23"/>
  <c r="X58" i="23"/>
  <c r="W59" i="23"/>
  <c r="X59" i="23"/>
  <c r="W60" i="23"/>
  <c r="X60" i="23"/>
  <c r="W61" i="23"/>
  <c r="X61" i="23"/>
  <c r="W62" i="23"/>
  <c r="X62" i="23"/>
  <c r="W63" i="23"/>
  <c r="X63" i="23"/>
  <c r="W64" i="23"/>
  <c r="X64" i="23"/>
  <c r="W65" i="23"/>
  <c r="X65" i="23"/>
  <c r="W66" i="23"/>
  <c r="X66" i="23"/>
  <c r="W67" i="23"/>
  <c r="X67" i="23"/>
  <c r="W68" i="23"/>
  <c r="X68" i="23"/>
  <c r="W69" i="23"/>
  <c r="X69" i="23"/>
  <c r="W70" i="23"/>
  <c r="X70" i="23"/>
  <c r="W71" i="23"/>
  <c r="X71" i="23"/>
  <c r="W72" i="23"/>
  <c r="X72" i="23"/>
  <c r="W73" i="23"/>
  <c r="X73" i="23"/>
  <c r="W74" i="23"/>
  <c r="X74" i="23"/>
  <c r="W75" i="23"/>
  <c r="X75" i="23"/>
  <c r="W76" i="23"/>
  <c r="X76" i="23"/>
  <c r="W77" i="23"/>
  <c r="X77" i="23"/>
  <c r="W78" i="23"/>
  <c r="X78" i="23"/>
  <c r="W79" i="23"/>
  <c r="X79" i="23"/>
  <c r="W80" i="23"/>
  <c r="X80" i="23"/>
  <c r="W81" i="23"/>
  <c r="X81" i="23"/>
  <c r="W82" i="23"/>
  <c r="X82" i="23"/>
  <c r="W83" i="23"/>
  <c r="X83" i="23"/>
  <c r="W84" i="23"/>
  <c r="X84" i="23"/>
  <c r="W85" i="23"/>
  <c r="X85" i="23"/>
  <c r="W86" i="23"/>
  <c r="X86" i="23"/>
  <c r="W87" i="23"/>
  <c r="X87" i="23"/>
  <c r="W88" i="23"/>
  <c r="X88" i="23"/>
  <c r="W89" i="23"/>
  <c r="X89" i="23"/>
  <c r="W90" i="23"/>
  <c r="X90" i="23"/>
  <c r="W91" i="23"/>
  <c r="X91" i="23"/>
  <c r="W92" i="23"/>
  <c r="X92" i="23"/>
  <c r="W93" i="23"/>
  <c r="X93" i="23"/>
  <c r="W94" i="23"/>
  <c r="X94" i="23"/>
  <c r="W95" i="23"/>
  <c r="X95" i="23"/>
  <c r="W96" i="23"/>
  <c r="X96" i="23"/>
  <c r="W97" i="23"/>
  <c r="X97" i="23"/>
  <c r="W98" i="23"/>
  <c r="X98" i="23"/>
  <c r="W99" i="23"/>
  <c r="X99" i="23"/>
  <c r="W100" i="23"/>
  <c r="X100" i="23"/>
  <c r="W101" i="23"/>
  <c r="X101" i="23"/>
  <c r="W102" i="23"/>
  <c r="X102" i="23"/>
  <c r="W103" i="23"/>
  <c r="X103" i="23"/>
  <c r="W104" i="23"/>
  <c r="X104" i="23"/>
  <c r="W105" i="23"/>
  <c r="X105" i="23"/>
  <c r="W106" i="23"/>
  <c r="X106" i="23"/>
  <c r="W107" i="23"/>
  <c r="X107" i="23"/>
  <c r="W108" i="23"/>
  <c r="X108" i="23"/>
  <c r="X33" i="23"/>
  <c r="W33" i="23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J45" i="2" l="1"/>
  <c r="AU45" i="2" l="1"/>
  <c r="AU44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Q45" i="2"/>
  <c r="T108" i="23"/>
  <c r="U108" i="23"/>
  <c r="Y108" i="23"/>
  <c r="Y36" i="23"/>
  <c r="Y44" i="23"/>
  <c r="Y48" i="23"/>
  <c r="Y52" i="23"/>
  <c r="Y60" i="23"/>
  <c r="Y68" i="23"/>
  <c r="Y88" i="23"/>
  <c r="Y92" i="23"/>
  <c r="Y33" i="23"/>
  <c r="Y34" i="23"/>
  <c r="Y41" i="23"/>
  <c r="Y42" i="23"/>
  <c r="Y45" i="23"/>
  <c r="Y46" i="23"/>
  <c r="Y69" i="23"/>
  <c r="Y70" i="23"/>
  <c r="Y85" i="23"/>
  <c r="Y86" i="23"/>
  <c r="Y89" i="23"/>
  <c r="Y90" i="23"/>
  <c r="Y101" i="23"/>
  <c r="Y102" i="23"/>
  <c r="Y105" i="23"/>
  <c r="Y106" i="23"/>
  <c r="U22" i="23"/>
  <c r="U23" i="23"/>
  <c r="U24" i="23"/>
  <c r="K24" i="23" s="1"/>
  <c r="U25" i="23"/>
  <c r="U26" i="23"/>
  <c r="U27" i="23"/>
  <c r="U28" i="23"/>
  <c r="U29" i="23"/>
  <c r="U30" i="23"/>
  <c r="U31" i="23"/>
  <c r="U32" i="23"/>
  <c r="U33" i="23"/>
  <c r="U34" i="23"/>
  <c r="U35" i="23"/>
  <c r="U36" i="23"/>
  <c r="L36" i="23" s="1"/>
  <c r="U37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U55" i="23"/>
  <c r="U56" i="23"/>
  <c r="U57" i="23"/>
  <c r="U58" i="23"/>
  <c r="U59" i="23"/>
  <c r="U60" i="23"/>
  <c r="U61" i="23"/>
  <c r="U62" i="23"/>
  <c r="U63" i="23"/>
  <c r="U64" i="23"/>
  <c r="U65" i="23"/>
  <c r="U66" i="23"/>
  <c r="U67" i="23"/>
  <c r="U68" i="23"/>
  <c r="U69" i="23"/>
  <c r="U70" i="23"/>
  <c r="U71" i="23"/>
  <c r="U72" i="23"/>
  <c r="U73" i="23"/>
  <c r="U74" i="23"/>
  <c r="U75" i="23"/>
  <c r="U76" i="23"/>
  <c r="U77" i="23"/>
  <c r="U78" i="23"/>
  <c r="U79" i="23"/>
  <c r="U80" i="23"/>
  <c r="U81" i="23"/>
  <c r="U82" i="23"/>
  <c r="U83" i="23"/>
  <c r="U84" i="23"/>
  <c r="U85" i="23"/>
  <c r="U86" i="23"/>
  <c r="U87" i="23"/>
  <c r="U88" i="23"/>
  <c r="U89" i="23"/>
  <c r="U90" i="23"/>
  <c r="U91" i="23"/>
  <c r="U92" i="23"/>
  <c r="U93" i="23"/>
  <c r="U94" i="23"/>
  <c r="U95" i="23"/>
  <c r="U96" i="23"/>
  <c r="U97" i="23"/>
  <c r="U98" i="23"/>
  <c r="U99" i="23"/>
  <c r="U100" i="23"/>
  <c r="U101" i="23"/>
  <c r="U102" i="23"/>
  <c r="U103" i="23"/>
  <c r="U104" i="23"/>
  <c r="U105" i="23"/>
  <c r="U106" i="23"/>
  <c r="U107" i="23"/>
  <c r="T40" i="23"/>
  <c r="T41" i="23"/>
  <c r="P41" i="23" s="1"/>
  <c r="T42" i="23"/>
  <c r="T43" i="23"/>
  <c r="T44" i="23"/>
  <c r="T45" i="23"/>
  <c r="P45" i="23" s="1"/>
  <c r="T46" i="23"/>
  <c r="T47" i="23"/>
  <c r="P47" i="23" s="1"/>
  <c r="T48" i="23"/>
  <c r="T49" i="23"/>
  <c r="T50" i="23"/>
  <c r="T51" i="23"/>
  <c r="P51" i="23" s="1"/>
  <c r="T52" i="23"/>
  <c r="P52" i="23" s="1"/>
  <c r="T53" i="23"/>
  <c r="T54" i="23"/>
  <c r="T55" i="23"/>
  <c r="L55" i="23" s="1"/>
  <c r="T56" i="23"/>
  <c r="T57" i="23"/>
  <c r="T58" i="23"/>
  <c r="T59" i="23"/>
  <c r="T60" i="23"/>
  <c r="T61" i="23"/>
  <c r="T62" i="23"/>
  <c r="T63" i="23"/>
  <c r="T64" i="23"/>
  <c r="T65" i="23"/>
  <c r="T66" i="23"/>
  <c r="T67" i="23"/>
  <c r="P67" i="23" s="1"/>
  <c r="T68" i="23"/>
  <c r="P68" i="23" s="1"/>
  <c r="T69" i="23"/>
  <c r="P69" i="23" s="1"/>
  <c r="T70" i="23"/>
  <c r="P70" i="23" s="1"/>
  <c r="T71" i="23"/>
  <c r="T72" i="23"/>
  <c r="T73" i="23"/>
  <c r="T74" i="23"/>
  <c r="T75" i="23"/>
  <c r="T76" i="23"/>
  <c r="T77" i="23"/>
  <c r="T78" i="23"/>
  <c r="T79" i="23"/>
  <c r="T80" i="23"/>
  <c r="T81" i="23"/>
  <c r="T82" i="23"/>
  <c r="T83" i="23"/>
  <c r="P83" i="23" s="1"/>
  <c r="T84" i="23"/>
  <c r="T85" i="23"/>
  <c r="P85" i="23" s="1"/>
  <c r="T86" i="23"/>
  <c r="T87" i="23"/>
  <c r="T88" i="23"/>
  <c r="P88" i="23" s="1"/>
  <c r="T89" i="23"/>
  <c r="P89" i="23" s="1"/>
  <c r="T90" i="23"/>
  <c r="T91" i="23"/>
  <c r="T92" i="23"/>
  <c r="T93" i="23"/>
  <c r="T94" i="23"/>
  <c r="T95" i="23"/>
  <c r="T96" i="23"/>
  <c r="T97" i="23"/>
  <c r="T98" i="23"/>
  <c r="T99" i="23"/>
  <c r="P99" i="23" s="1"/>
  <c r="T100" i="23"/>
  <c r="T101" i="23"/>
  <c r="P101" i="23" s="1"/>
  <c r="T102" i="23"/>
  <c r="T103" i="23"/>
  <c r="P103" i="23" s="1"/>
  <c r="T104" i="23"/>
  <c r="T105" i="23"/>
  <c r="P105" i="23" s="1"/>
  <c r="T106" i="23"/>
  <c r="T107" i="23"/>
  <c r="T22" i="23"/>
  <c r="O22" i="23" s="1"/>
  <c r="T23" i="23"/>
  <c r="O23" i="23" s="1"/>
  <c r="T24" i="23"/>
  <c r="T25" i="23"/>
  <c r="T26" i="23"/>
  <c r="O26" i="23" s="1"/>
  <c r="T27" i="23"/>
  <c r="K27" i="23" s="1"/>
  <c r="T28" i="23"/>
  <c r="T29" i="23"/>
  <c r="T30" i="23"/>
  <c r="O30" i="23" s="1"/>
  <c r="T31" i="23"/>
  <c r="K31" i="23" s="1"/>
  <c r="T32" i="23"/>
  <c r="T33" i="23"/>
  <c r="P33" i="23" s="1"/>
  <c r="T34" i="23"/>
  <c r="P34" i="23" s="1"/>
  <c r="T35" i="23"/>
  <c r="P35" i="23" s="1"/>
  <c r="T36" i="23"/>
  <c r="T37" i="23"/>
  <c r="T38" i="23"/>
  <c r="T39" i="23"/>
  <c r="L39" i="23" s="1"/>
  <c r="T21" i="23"/>
  <c r="O32" i="23"/>
  <c r="Y35" i="23"/>
  <c r="Y37" i="23"/>
  <c r="Y38" i="23"/>
  <c r="Y39" i="23"/>
  <c r="P42" i="23"/>
  <c r="Y43" i="23"/>
  <c r="P46" i="23"/>
  <c r="Y47" i="23"/>
  <c r="Y51" i="23"/>
  <c r="Y55" i="23"/>
  <c r="Y59" i="23"/>
  <c r="Y63" i="23"/>
  <c r="Y67" i="23"/>
  <c r="Y71" i="23"/>
  <c r="Y75" i="23"/>
  <c r="Y79" i="23"/>
  <c r="Y80" i="23"/>
  <c r="Y83" i="23"/>
  <c r="P86" i="23"/>
  <c r="Y87" i="23"/>
  <c r="P90" i="23"/>
  <c r="Y91" i="23"/>
  <c r="Y95" i="23"/>
  <c r="Y99" i="23"/>
  <c r="P102" i="23"/>
  <c r="Y103" i="23"/>
  <c r="Y104" i="23"/>
  <c r="P106" i="23"/>
  <c r="Y107" i="23"/>
  <c r="K28" i="23" l="1"/>
  <c r="L104" i="23"/>
  <c r="L96" i="23"/>
  <c r="L92" i="23"/>
  <c r="L95" i="23"/>
  <c r="L91" i="23"/>
  <c r="L87" i="23"/>
  <c r="L79" i="23"/>
  <c r="L75" i="23"/>
  <c r="L71" i="23"/>
  <c r="L63" i="23"/>
  <c r="L59" i="23"/>
  <c r="L107" i="23"/>
  <c r="L108" i="23"/>
  <c r="L102" i="23"/>
  <c r="L90" i="23"/>
  <c r="L80" i="23"/>
  <c r="L70" i="23"/>
  <c r="L66" i="23"/>
  <c r="L62" i="23"/>
  <c r="L50" i="23"/>
  <c r="L42" i="23"/>
  <c r="L76" i="23"/>
  <c r="L72" i="23"/>
  <c r="L64" i="23"/>
  <c r="L60" i="23"/>
  <c r="L56" i="23"/>
  <c r="L44" i="23"/>
  <c r="P95" i="23"/>
  <c r="L48" i="23"/>
  <c r="L40" i="23"/>
  <c r="P79" i="23"/>
  <c r="K29" i="23"/>
  <c r="L35" i="23"/>
  <c r="L93" i="23"/>
  <c r="L77" i="23"/>
  <c r="L45" i="23"/>
  <c r="K33" i="23"/>
  <c r="L88" i="23"/>
  <c r="K23" i="23"/>
  <c r="P63" i="23"/>
  <c r="P60" i="23"/>
  <c r="L47" i="23"/>
  <c r="L43" i="23"/>
  <c r="P48" i="23"/>
  <c r="P39" i="23"/>
  <c r="O31" i="23"/>
  <c r="O33" i="23"/>
  <c r="L61" i="23"/>
  <c r="L106" i="23"/>
  <c r="L98" i="23"/>
  <c r="L94" i="23"/>
  <c r="L86" i="23"/>
  <c r="L82" i="23"/>
  <c r="L78" i="23"/>
  <c r="L74" i="23"/>
  <c r="L58" i="23"/>
  <c r="L54" i="23"/>
  <c r="L46" i="23"/>
  <c r="L38" i="23"/>
  <c r="L34" i="23"/>
  <c r="K30" i="23"/>
  <c r="K26" i="23"/>
  <c r="K22" i="23"/>
  <c r="P92" i="23"/>
  <c r="P44" i="23"/>
  <c r="L105" i="23"/>
  <c r="L101" i="23"/>
  <c r="L97" i="23"/>
  <c r="L89" i="23"/>
  <c r="L85" i="23"/>
  <c r="L81" i="23"/>
  <c r="L73" i="23"/>
  <c r="L69" i="23"/>
  <c r="L65" i="23"/>
  <c r="L57" i="23"/>
  <c r="L53" i="23"/>
  <c r="L49" i="23"/>
  <c r="L41" i="23"/>
  <c r="K25" i="23"/>
  <c r="L33" i="23"/>
  <c r="P108" i="23"/>
  <c r="O27" i="23"/>
  <c r="L100" i="23"/>
  <c r="L84" i="23"/>
  <c r="L68" i="23"/>
  <c r="L52" i="23"/>
  <c r="K32" i="23"/>
  <c r="P98" i="23"/>
  <c r="P94" i="23"/>
  <c r="P82" i="23"/>
  <c r="P78" i="23"/>
  <c r="P74" i="23"/>
  <c r="P66" i="23"/>
  <c r="P62" i="23"/>
  <c r="P58" i="23"/>
  <c r="P54" i="23"/>
  <c r="P50" i="23"/>
  <c r="P38" i="23"/>
  <c r="P97" i="23"/>
  <c r="P93" i="23"/>
  <c r="P81" i="23"/>
  <c r="P77" i="23"/>
  <c r="P73" i="23"/>
  <c r="P65" i="23"/>
  <c r="P61" i="23"/>
  <c r="P57" i="23"/>
  <c r="P53" i="23"/>
  <c r="P49" i="23"/>
  <c r="P104" i="23"/>
  <c r="P100" i="23"/>
  <c r="P96" i="23"/>
  <c r="P84" i="23"/>
  <c r="P80" i="23"/>
  <c r="P76" i="23"/>
  <c r="P72" i="23"/>
  <c r="P64" i="23"/>
  <c r="P56" i="23"/>
  <c r="P40" i="23"/>
  <c r="Y96" i="23"/>
  <c r="Y84" i="23"/>
  <c r="Y76" i="23"/>
  <c r="Y72" i="23"/>
  <c r="Y100" i="23"/>
  <c r="Y64" i="23"/>
  <c r="Y56" i="23"/>
  <c r="Y40" i="23"/>
  <c r="Y98" i="23"/>
  <c r="Y97" i="23"/>
  <c r="Y94" i="23"/>
  <c r="Y93" i="23"/>
  <c r="Y82" i="23"/>
  <c r="Y81" i="23"/>
  <c r="Y78" i="23"/>
  <c r="Y77" i="23"/>
  <c r="Y74" i="23"/>
  <c r="Y73" i="23"/>
  <c r="Y66" i="23"/>
  <c r="Y65" i="23"/>
  <c r="Y62" i="23"/>
  <c r="Y61" i="23"/>
  <c r="Y58" i="23"/>
  <c r="Y57" i="23"/>
  <c r="Y54" i="23"/>
  <c r="Y53" i="23"/>
  <c r="Y50" i="23"/>
  <c r="Y49" i="23"/>
  <c r="L37" i="23"/>
  <c r="L103" i="23"/>
  <c r="L99" i="23"/>
  <c r="P91" i="23"/>
  <c r="L83" i="23"/>
  <c r="P75" i="23"/>
  <c r="L67" i="23"/>
  <c r="P59" i="23"/>
  <c r="L51" i="23"/>
  <c r="P43" i="23"/>
  <c r="P107" i="23"/>
  <c r="P87" i="23"/>
  <c r="P71" i="23"/>
  <c r="P55" i="23"/>
  <c r="P37" i="23"/>
  <c r="P36" i="23"/>
  <c r="O29" i="23"/>
  <c r="O28" i="23"/>
  <c r="O25" i="23"/>
  <c r="O24" i="23"/>
  <c r="O21" i="23"/>
  <c r="U92" i="13" l="1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W92" i="12"/>
  <c r="X92" i="12"/>
  <c r="Y92" i="12"/>
  <c r="Z92" i="12"/>
  <c r="AA92" i="12"/>
  <c r="AB92" i="12"/>
  <c r="AC92" i="12"/>
  <c r="AD92" i="12"/>
  <c r="AE92" i="12"/>
  <c r="AF92" i="12"/>
  <c r="AG92" i="12"/>
  <c r="AH92" i="12"/>
  <c r="AI92" i="12"/>
  <c r="AJ92" i="12"/>
  <c r="AK92" i="12"/>
  <c r="AL92" i="12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AK92" i="10"/>
  <c r="AL92" i="10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D119" i="2"/>
  <c r="AE119" i="2"/>
  <c r="AF119" i="2"/>
  <c r="AG119" i="2"/>
  <c r="AH119" i="2"/>
  <c r="AI119" i="2"/>
  <c r="AK119" i="2"/>
  <c r="AL119" i="2"/>
  <c r="AM119" i="2"/>
  <c r="AN119" i="2"/>
  <c r="AO119" i="2"/>
  <c r="AP119" i="2"/>
  <c r="AR119" i="2"/>
  <c r="AS119" i="2"/>
  <c r="AT119" i="2"/>
  <c r="AW119" i="2"/>
  <c r="AX119" i="2"/>
  <c r="AY119" i="2"/>
  <c r="AZ119" i="2"/>
  <c r="C92" i="17"/>
  <c r="D92" i="17"/>
  <c r="E92" i="17"/>
  <c r="F92" i="17"/>
  <c r="G92" i="17"/>
  <c r="H92" i="17"/>
  <c r="I92" i="17"/>
  <c r="J92" i="17"/>
  <c r="K92" i="17"/>
  <c r="AB92" i="17" s="1"/>
  <c r="L92" i="17"/>
  <c r="M92" i="17"/>
  <c r="N92" i="17"/>
  <c r="O92" i="17"/>
  <c r="AE92" i="17" s="1"/>
  <c r="P92" i="17"/>
  <c r="Q92" i="17"/>
  <c r="R92" i="17"/>
  <c r="S92" i="17"/>
  <c r="AI92" i="17" s="1"/>
  <c r="T92" i="17"/>
  <c r="U92" i="17"/>
  <c r="V92" i="17"/>
  <c r="W92" i="17"/>
  <c r="AM92" i="17" l="1"/>
  <c r="V108" i="23"/>
  <c r="N108" i="23" s="1"/>
  <c r="R108" i="23" s="1"/>
  <c r="Y92" i="17"/>
  <c r="AL92" i="17"/>
  <c r="AD92" i="17"/>
  <c r="AG92" i="17"/>
  <c r="AH92" i="17"/>
  <c r="AJ92" i="17"/>
  <c r="AF92" i="17"/>
  <c r="AC92" i="17"/>
  <c r="AK92" i="17"/>
  <c r="Z92" i="17"/>
  <c r="AA92" i="17"/>
  <c r="E52" i="17"/>
  <c r="E48" i="17"/>
  <c r="E44" i="17"/>
  <c r="E40" i="17"/>
  <c r="E36" i="17"/>
  <c r="E32" i="17"/>
  <c r="E28" i="17"/>
  <c r="E24" i="17"/>
  <c r="E20" i="17"/>
  <c r="E16" i="17"/>
  <c r="E12" i="17"/>
  <c r="E8" i="17"/>
  <c r="F35" i="17"/>
  <c r="F61" i="17"/>
  <c r="F11" i="17"/>
  <c r="F83" i="17"/>
  <c r="F74" i="17"/>
  <c r="F66" i="17"/>
  <c r="F55" i="17"/>
  <c r="F46" i="17"/>
  <c r="F38" i="17"/>
  <c r="F26" i="17"/>
  <c r="F14" i="17"/>
  <c r="F6" i="17"/>
  <c r="F91" i="17"/>
  <c r="F90" i="17"/>
  <c r="F87" i="17"/>
  <c r="F86" i="17"/>
  <c r="F82" i="17"/>
  <c r="F79" i="17"/>
  <c r="F78" i="17"/>
  <c r="F77" i="17"/>
  <c r="F71" i="17"/>
  <c r="F70" i="17"/>
  <c r="F67" i="17"/>
  <c r="F62" i="17"/>
  <c r="F59" i="17"/>
  <c r="F58" i="17"/>
  <c r="F54" i="17"/>
  <c r="F50" i="17"/>
  <c r="F49" i="17"/>
  <c r="F47" i="17"/>
  <c r="F45" i="17"/>
  <c r="F43" i="17"/>
  <c r="F42" i="17"/>
  <c r="F39" i="17"/>
  <c r="F34" i="17"/>
  <c r="F33" i="17"/>
  <c r="F31" i="17"/>
  <c r="F30" i="17"/>
  <c r="F27" i="17"/>
  <c r="F22" i="17"/>
  <c r="F19" i="17"/>
  <c r="F18" i="17"/>
  <c r="F17" i="17"/>
  <c r="F15" i="17"/>
  <c r="F13" i="17"/>
  <c r="F10" i="17"/>
  <c r="F7" i="17"/>
  <c r="F5" i="17"/>
  <c r="P6" i="17"/>
  <c r="Q6" i="17"/>
  <c r="R6" i="17"/>
  <c r="S6" i="17"/>
  <c r="T6" i="17"/>
  <c r="U6" i="17"/>
  <c r="V6" i="17"/>
  <c r="W6" i="17"/>
  <c r="V22" i="23" s="1"/>
  <c r="M22" i="23" s="1"/>
  <c r="Q22" i="23" s="1"/>
  <c r="P7" i="17"/>
  <c r="Q7" i="17"/>
  <c r="R7" i="17"/>
  <c r="S7" i="17"/>
  <c r="T7" i="17"/>
  <c r="U7" i="17"/>
  <c r="V7" i="17"/>
  <c r="W7" i="17"/>
  <c r="V23" i="23" s="1"/>
  <c r="M23" i="23" s="1"/>
  <c r="Q23" i="23" s="1"/>
  <c r="P8" i="17"/>
  <c r="Q8" i="17"/>
  <c r="R8" i="17"/>
  <c r="S8" i="17"/>
  <c r="T8" i="17"/>
  <c r="U8" i="17"/>
  <c r="V8" i="17"/>
  <c r="W8" i="17"/>
  <c r="V24" i="23" s="1"/>
  <c r="M24" i="23" s="1"/>
  <c r="Q24" i="23" s="1"/>
  <c r="P9" i="17"/>
  <c r="Q9" i="17"/>
  <c r="R9" i="17"/>
  <c r="S9" i="17"/>
  <c r="T9" i="17"/>
  <c r="U9" i="17"/>
  <c r="V9" i="17"/>
  <c r="W9" i="17"/>
  <c r="V25" i="23" s="1"/>
  <c r="M25" i="23" s="1"/>
  <c r="Q25" i="23" s="1"/>
  <c r="P10" i="17"/>
  <c r="Q10" i="17"/>
  <c r="R10" i="17"/>
  <c r="S10" i="17"/>
  <c r="T10" i="17"/>
  <c r="U10" i="17"/>
  <c r="V10" i="17"/>
  <c r="W10" i="17"/>
  <c r="V26" i="23" s="1"/>
  <c r="M26" i="23" s="1"/>
  <c r="Q26" i="23" s="1"/>
  <c r="P11" i="17"/>
  <c r="Q11" i="17"/>
  <c r="R11" i="17"/>
  <c r="S11" i="17"/>
  <c r="T11" i="17"/>
  <c r="U11" i="17"/>
  <c r="V11" i="17"/>
  <c r="W11" i="17"/>
  <c r="V27" i="23" s="1"/>
  <c r="M27" i="23" s="1"/>
  <c r="Q27" i="23" s="1"/>
  <c r="P12" i="17"/>
  <c r="Q12" i="17"/>
  <c r="R12" i="17"/>
  <c r="S12" i="17"/>
  <c r="T12" i="17"/>
  <c r="U12" i="17"/>
  <c r="V12" i="17"/>
  <c r="W12" i="17"/>
  <c r="V28" i="23" s="1"/>
  <c r="M28" i="23" s="1"/>
  <c r="Q28" i="23" s="1"/>
  <c r="P13" i="17"/>
  <c r="Q13" i="17"/>
  <c r="R13" i="17"/>
  <c r="S13" i="17"/>
  <c r="T13" i="17"/>
  <c r="U13" i="17"/>
  <c r="V13" i="17"/>
  <c r="W13" i="17"/>
  <c r="V29" i="23" s="1"/>
  <c r="M29" i="23" s="1"/>
  <c r="Q29" i="23" s="1"/>
  <c r="P14" i="17"/>
  <c r="Q14" i="17"/>
  <c r="R14" i="17"/>
  <c r="S14" i="17"/>
  <c r="T14" i="17"/>
  <c r="U14" i="17"/>
  <c r="V14" i="17"/>
  <c r="W14" i="17"/>
  <c r="V30" i="23" s="1"/>
  <c r="M30" i="23" s="1"/>
  <c r="Q30" i="23" s="1"/>
  <c r="P15" i="17"/>
  <c r="Q15" i="17"/>
  <c r="R15" i="17"/>
  <c r="S15" i="17"/>
  <c r="T15" i="17"/>
  <c r="U15" i="17"/>
  <c r="V15" i="17"/>
  <c r="W15" i="17"/>
  <c r="V31" i="23" s="1"/>
  <c r="M31" i="23" s="1"/>
  <c r="Q31" i="23" s="1"/>
  <c r="P16" i="17"/>
  <c r="Q16" i="17"/>
  <c r="R16" i="17"/>
  <c r="S16" i="17"/>
  <c r="T16" i="17"/>
  <c r="U16" i="17"/>
  <c r="V16" i="17"/>
  <c r="W16" i="17"/>
  <c r="V32" i="23" s="1"/>
  <c r="M32" i="23" s="1"/>
  <c r="Q32" i="23" s="1"/>
  <c r="P17" i="17"/>
  <c r="Q17" i="17"/>
  <c r="R17" i="17"/>
  <c r="S17" i="17"/>
  <c r="T17" i="17"/>
  <c r="U17" i="17"/>
  <c r="V17" i="17"/>
  <c r="W17" i="17"/>
  <c r="V33" i="23" s="1"/>
  <c r="P18" i="17"/>
  <c r="Q18" i="17"/>
  <c r="R18" i="17"/>
  <c r="S18" i="17"/>
  <c r="T18" i="17"/>
  <c r="U18" i="17"/>
  <c r="V18" i="17"/>
  <c r="W18" i="17"/>
  <c r="V34" i="23" s="1"/>
  <c r="N34" i="23" s="1"/>
  <c r="R34" i="23" s="1"/>
  <c r="P19" i="17"/>
  <c r="Q19" i="17"/>
  <c r="R19" i="17"/>
  <c r="S19" i="17"/>
  <c r="T19" i="17"/>
  <c r="U19" i="17"/>
  <c r="V19" i="17"/>
  <c r="W19" i="17"/>
  <c r="V35" i="23" s="1"/>
  <c r="N35" i="23" s="1"/>
  <c r="R35" i="23" s="1"/>
  <c r="P20" i="17"/>
  <c r="Q20" i="17"/>
  <c r="R20" i="17"/>
  <c r="S20" i="17"/>
  <c r="T20" i="17"/>
  <c r="U20" i="17"/>
  <c r="V20" i="17"/>
  <c r="W20" i="17"/>
  <c r="V36" i="23" s="1"/>
  <c r="N36" i="23" s="1"/>
  <c r="R36" i="23" s="1"/>
  <c r="P21" i="17"/>
  <c r="Q21" i="17"/>
  <c r="R21" i="17"/>
  <c r="S21" i="17"/>
  <c r="T21" i="17"/>
  <c r="U21" i="17"/>
  <c r="V21" i="17"/>
  <c r="W21" i="17"/>
  <c r="V37" i="23" s="1"/>
  <c r="N37" i="23" s="1"/>
  <c r="R37" i="23" s="1"/>
  <c r="P22" i="17"/>
  <c r="Q22" i="17"/>
  <c r="R22" i="17"/>
  <c r="S22" i="17"/>
  <c r="T22" i="17"/>
  <c r="U22" i="17"/>
  <c r="V22" i="17"/>
  <c r="W22" i="17"/>
  <c r="V38" i="23" s="1"/>
  <c r="N38" i="23" s="1"/>
  <c r="R38" i="23" s="1"/>
  <c r="P23" i="17"/>
  <c r="Q23" i="17"/>
  <c r="R23" i="17"/>
  <c r="S23" i="17"/>
  <c r="T23" i="17"/>
  <c r="U23" i="17"/>
  <c r="V23" i="17"/>
  <c r="W23" i="17"/>
  <c r="V39" i="23" s="1"/>
  <c r="N39" i="23" s="1"/>
  <c r="R39" i="23" s="1"/>
  <c r="P24" i="17"/>
  <c r="Q24" i="17"/>
  <c r="R24" i="17"/>
  <c r="S24" i="17"/>
  <c r="T24" i="17"/>
  <c r="U24" i="17"/>
  <c r="V24" i="17"/>
  <c r="W24" i="17"/>
  <c r="V40" i="23" s="1"/>
  <c r="N40" i="23" s="1"/>
  <c r="R40" i="23" s="1"/>
  <c r="P25" i="17"/>
  <c r="Q25" i="17"/>
  <c r="R25" i="17"/>
  <c r="S25" i="17"/>
  <c r="T25" i="17"/>
  <c r="U25" i="17"/>
  <c r="V25" i="17"/>
  <c r="W25" i="17"/>
  <c r="V41" i="23" s="1"/>
  <c r="N41" i="23" s="1"/>
  <c r="R41" i="23" s="1"/>
  <c r="P26" i="17"/>
  <c r="Q26" i="17"/>
  <c r="R26" i="17"/>
  <c r="S26" i="17"/>
  <c r="T26" i="17"/>
  <c r="U26" i="17"/>
  <c r="V26" i="17"/>
  <c r="W26" i="17"/>
  <c r="V42" i="23" s="1"/>
  <c r="N42" i="23" s="1"/>
  <c r="R42" i="23" s="1"/>
  <c r="P27" i="17"/>
  <c r="Q27" i="17"/>
  <c r="R27" i="17"/>
  <c r="S27" i="17"/>
  <c r="T27" i="17"/>
  <c r="U27" i="17"/>
  <c r="V27" i="17"/>
  <c r="W27" i="17"/>
  <c r="V43" i="23" s="1"/>
  <c r="N43" i="23" s="1"/>
  <c r="R43" i="23" s="1"/>
  <c r="P28" i="17"/>
  <c r="Q28" i="17"/>
  <c r="R28" i="17"/>
  <c r="S28" i="17"/>
  <c r="T28" i="17"/>
  <c r="U28" i="17"/>
  <c r="V28" i="17"/>
  <c r="W28" i="17"/>
  <c r="V44" i="23" s="1"/>
  <c r="N44" i="23" s="1"/>
  <c r="R44" i="23" s="1"/>
  <c r="P29" i="17"/>
  <c r="Q29" i="17"/>
  <c r="R29" i="17"/>
  <c r="S29" i="17"/>
  <c r="T29" i="17"/>
  <c r="U29" i="17"/>
  <c r="V29" i="17"/>
  <c r="W29" i="17"/>
  <c r="V45" i="23" s="1"/>
  <c r="N45" i="23" s="1"/>
  <c r="R45" i="23" s="1"/>
  <c r="P30" i="17"/>
  <c r="Q30" i="17"/>
  <c r="R30" i="17"/>
  <c r="S30" i="17"/>
  <c r="T30" i="17"/>
  <c r="U30" i="17"/>
  <c r="V30" i="17"/>
  <c r="W30" i="17"/>
  <c r="V46" i="23" s="1"/>
  <c r="N46" i="23" s="1"/>
  <c r="R46" i="23" s="1"/>
  <c r="P31" i="17"/>
  <c r="Q31" i="17"/>
  <c r="R31" i="17"/>
  <c r="S31" i="17"/>
  <c r="T31" i="17"/>
  <c r="U31" i="17"/>
  <c r="V31" i="17"/>
  <c r="W31" i="17"/>
  <c r="V47" i="23" s="1"/>
  <c r="N47" i="23" s="1"/>
  <c r="R47" i="23" s="1"/>
  <c r="P32" i="17"/>
  <c r="Q32" i="17"/>
  <c r="R32" i="17"/>
  <c r="S32" i="17"/>
  <c r="T32" i="17"/>
  <c r="U32" i="17"/>
  <c r="V32" i="17"/>
  <c r="W32" i="17"/>
  <c r="V48" i="23" s="1"/>
  <c r="N48" i="23" s="1"/>
  <c r="R48" i="23" s="1"/>
  <c r="P33" i="17"/>
  <c r="Q33" i="17"/>
  <c r="R33" i="17"/>
  <c r="S33" i="17"/>
  <c r="T33" i="17"/>
  <c r="U33" i="17"/>
  <c r="V33" i="17"/>
  <c r="W33" i="17"/>
  <c r="V49" i="23" s="1"/>
  <c r="N49" i="23" s="1"/>
  <c r="R49" i="23" s="1"/>
  <c r="P34" i="17"/>
  <c r="Q34" i="17"/>
  <c r="R34" i="17"/>
  <c r="S34" i="17"/>
  <c r="T34" i="17"/>
  <c r="U34" i="17"/>
  <c r="V34" i="17"/>
  <c r="W34" i="17"/>
  <c r="V50" i="23" s="1"/>
  <c r="N50" i="23" s="1"/>
  <c r="R50" i="23" s="1"/>
  <c r="P35" i="17"/>
  <c r="Q35" i="17"/>
  <c r="R35" i="17"/>
  <c r="S35" i="17"/>
  <c r="T35" i="17"/>
  <c r="U35" i="17"/>
  <c r="V35" i="17"/>
  <c r="W35" i="17"/>
  <c r="V51" i="23" s="1"/>
  <c r="N51" i="23" s="1"/>
  <c r="R51" i="23" s="1"/>
  <c r="P36" i="17"/>
  <c r="Q36" i="17"/>
  <c r="R36" i="17"/>
  <c r="S36" i="17"/>
  <c r="T36" i="17"/>
  <c r="U36" i="17"/>
  <c r="V36" i="17"/>
  <c r="W36" i="17"/>
  <c r="V52" i="23" s="1"/>
  <c r="N52" i="23" s="1"/>
  <c r="R52" i="23" s="1"/>
  <c r="P37" i="17"/>
  <c r="Q37" i="17"/>
  <c r="R37" i="17"/>
  <c r="S37" i="17"/>
  <c r="T37" i="17"/>
  <c r="U37" i="17"/>
  <c r="V37" i="17"/>
  <c r="W37" i="17"/>
  <c r="V53" i="23" s="1"/>
  <c r="N53" i="23" s="1"/>
  <c r="R53" i="23" s="1"/>
  <c r="P38" i="17"/>
  <c r="Q38" i="17"/>
  <c r="R38" i="17"/>
  <c r="S38" i="17"/>
  <c r="T38" i="17"/>
  <c r="U38" i="17"/>
  <c r="V38" i="17"/>
  <c r="W38" i="17"/>
  <c r="V54" i="23" s="1"/>
  <c r="N54" i="23" s="1"/>
  <c r="R54" i="23" s="1"/>
  <c r="P39" i="17"/>
  <c r="Q39" i="17"/>
  <c r="R39" i="17"/>
  <c r="S39" i="17"/>
  <c r="T39" i="17"/>
  <c r="U39" i="17"/>
  <c r="V39" i="17"/>
  <c r="W39" i="17"/>
  <c r="V55" i="23" s="1"/>
  <c r="N55" i="23" s="1"/>
  <c r="R55" i="23" s="1"/>
  <c r="P40" i="17"/>
  <c r="Q40" i="17"/>
  <c r="R40" i="17"/>
  <c r="S40" i="17"/>
  <c r="T40" i="17"/>
  <c r="U40" i="17"/>
  <c r="V40" i="17"/>
  <c r="W40" i="17"/>
  <c r="V56" i="23" s="1"/>
  <c r="N56" i="23" s="1"/>
  <c r="R56" i="23" s="1"/>
  <c r="P41" i="17"/>
  <c r="Q41" i="17"/>
  <c r="R41" i="17"/>
  <c r="S41" i="17"/>
  <c r="T41" i="17"/>
  <c r="U41" i="17"/>
  <c r="V41" i="17"/>
  <c r="W41" i="17"/>
  <c r="V57" i="23" s="1"/>
  <c r="N57" i="23" s="1"/>
  <c r="R57" i="23" s="1"/>
  <c r="P42" i="17"/>
  <c r="Q42" i="17"/>
  <c r="R42" i="17"/>
  <c r="S42" i="17"/>
  <c r="T42" i="17"/>
  <c r="U42" i="17"/>
  <c r="V42" i="17"/>
  <c r="W42" i="17"/>
  <c r="V58" i="23" s="1"/>
  <c r="N58" i="23" s="1"/>
  <c r="R58" i="23" s="1"/>
  <c r="P43" i="17"/>
  <c r="Q43" i="17"/>
  <c r="R43" i="17"/>
  <c r="S43" i="17"/>
  <c r="T43" i="17"/>
  <c r="U43" i="17"/>
  <c r="V43" i="17"/>
  <c r="W43" i="17"/>
  <c r="V59" i="23" s="1"/>
  <c r="N59" i="23" s="1"/>
  <c r="R59" i="23" s="1"/>
  <c r="P44" i="17"/>
  <c r="Q44" i="17"/>
  <c r="R44" i="17"/>
  <c r="S44" i="17"/>
  <c r="T44" i="17"/>
  <c r="U44" i="17"/>
  <c r="V44" i="17"/>
  <c r="W44" i="17"/>
  <c r="V60" i="23" s="1"/>
  <c r="N60" i="23" s="1"/>
  <c r="R60" i="23" s="1"/>
  <c r="P45" i="17"/>
  <c r="Q45" i="17"/>
  <c r="R45" i="17"/>
  <c r="S45" i="17"/>
  <c r="T45" i="17"/>
  <c r="U45" i="17"/>
  <c r="V45" i="17"/>
  <c r="W45" i="17"/>
  <c r="V61" i="23" s="1"/>
  <c r="N61" i="23" s="1"/>
  <c r="R61" i="23" s="1"/>
  <c r="P46" i="17"/>
  <c r="Q46" i="17"/>
  <c r="R46" i="17"/>
  <c r="S46" i="17"/>
  <c r="T46" i="17"/>
  <c r="U46" i="17"/>
  <c r="V46" i="17"/>
  <c r="W46" i="17"/>
  <c r="V62" i="23" s="1"/>
  <c r="N62" i="23" s="1"/>
  <c r="R62" i="23" s="1"/>
  <c r="P47" i="17"/>
  <c r="Q47" i="17"/>
  <c r="R47" i="17"/>
  <c r="S47" i="17"/>
  <c r="T47" i="17"/>
  <c r="U47" i="17"/>
  <c r="V47" i="17"/>
  <c r="W47" i="17"/>
  <c r="V63" i="23" s="1"/>
  <c r="N63" i="23" s="1"/>
  <c r="R63" i="23" s="1"/>
  <c r="P48" i="17"/>
  <c r="Q48" i="17"/>
  <c r="R48" i="17"/>
  <c r="S48" i="17"/>
  <c r="T48" i="17"/>
  <c r="U48" i="17"/>
  <c r="V48" i="17"/>
  <c r="W48" i="17"/>
  <c r="V64" i="23" s="1"/>
  <c r="N64" i="23" s="1"/>
  <c r="R64" i="23" s="1"/>
  <c r="P49" i="17"/>
  <c r="Q49" i="17"/>
  <c r="R49" i="17"/>
  <c r="S49" i="17"/>
  <c r="T49" i="17"/>
  <c r="U49" i="17"/>
  <c r="V49" i="17"/>
  <c r="W49" i="17"/>
  <c r="V65" i="23" s="1"/>
  <c r="N65" i="23" s="1"/>
  <c r="R65" i="23" s="1"/>
  <c r="P50" i="17"/>
  <c r="Q50" i="17"/>
  <c r="R50" i="17"/>
  <c r="S50" i="17"/>
  <c r="T50" i="17"/>
  <c r="U50" i="17"/>
  <c r="V50" i="17"/>
  <c r="W50" i="17"/>
  <c r="V66" i="23" s="1"/>
  <c r="N66" i="23" s="1"/>
  <c r="R66" i="23" s="1"/>
  <c r="P51" i="17"/>
  <c r="Q51" i="17"/>
  <c r="R51" i="17"/>
  <c r="S51" i="17"/>
  <c r="T51" i="17"/>
  <c r="U51" i="17"/>
  <c r="V51" i="17"/>
  <c r="W51" i="17"/>
  <c r="V67" i="23" s="1"/>
  <c r="N67" i="23" s="1"/>
  <c r="R67" i="23" s="1"/>
  <c r="P52" i="17"/>
  <c r="Q52" i="17"/>
  <c r="R52" i="17"/>
  <c r="S52" i="17"/>
  <c r="T52" i="17"/>
  <c r="U52" i="17"/>
  <c r="V52" i="17"/>
  <c r="W52" i="17"/>
  <c r="V68" i="23" s="1"/>
  <c r="N68" i="23" s="1"/>
  <c r="R68" i="23" s="1"/>
  <c r="P53" i="17"/>
  <c r="Q53" i="17"/>
  <c r="R53" i="17"/>
  <c r="S53" i="17"/>
  <c r="T53" i="17"/>
  <c r="U53" i="17"/>
  <c r="V53" i="17"/>
  <c r="W53" i="17"/>
  <c r="V69" i="23" s="1"/>
  <c r="N69" i="23" s="1"/>
  <c r="R69" i="23" s="1"/>
  <c r="P54" i="17"/>
  <c r="Q54" i="17"/>
  <c r="R54" i="17"/>
  <c r="S54" i="17"/>
  <c r="T54" i="17"/>
  <c r="U54" i="17"/>
  <c r="V54" i="17"/>
  <c r="W54" i="17"/>
  <c r="V70" i="23" s="1"/>
  <c r="N70" i="23" s="1"/>
  <c r="R70" i="23" s="1"/>
  <c r="P55" i="17"/>
  <c r="Q55" i="17"/>
  <c r="R55" i="17"/>
  <c r="S55" i="17"/>
  <c r="T55" i="17"/>
  <c r="U55" i="17"/>
  <c r="V55" i="17"/>
  <c r="W55" i="17"/>
  <c r="V71" i="23" s="1"/>
  <c r="N71" i="23" s="1"/>
  <c r="R71" i="23" s="1"/>
  <c r="P56" i="17"/>
  <c r="Q56" i="17"/>
  <c r="R56" i="17"/>
  <c r="S56" i="17"/>
  <c r="T56" i="17"/>
  <c r="U56" i="17"/>
  <c r="V56" i="17"/>
  <c r="W56" i="17"/>
  <c r="V72" i="23" s="1"/>
  <c r="N72" i="23" s="1"/>
  <c r="R72" i="23" s="1"/>
  <c r="P57" i="17"/>
  <c r="Q57" i="17"/>
  <c r="R57" i="17"/>
  <c r="S57" i="17"/>
  <c r="T57" i="17"/>
  <c r="U57" i="17"/>
  <c r="V57" i="17"/>
  <c r="W57" i="17"/>
  <c r="V73" i="23" s="1"/>
  <c r="N73" i="23" s="1"/>
  <c r="R73" i="23" s="1"/>
  <c r="P58" i="17"/>
  <c r="Q58" i="17"/>
  <c r="R58" i="17"/>
  <c r="S58" i="17"/>
  <c r="T58" i="17"/>
  <c r="U58" i="17"/>
  <c r="V58" i="17"/>
  <c r="W58" i="17"/>
  <c r="V74" i="23" s="1"/>
  <c r="N74" i="23" s="1"/>
  <c r="R74" i="23" s="1"/>
  <c r="P59" i="17"/>
  <c r="Q59" i="17"/>
  <c r="R59" i="17"/>
  <c r="S59" i="17"/>
  <c r="T59" i="17"/>
  <c r="U59" i="17"/>
  <c r="V59" i="17"/>
  <c r="W59" i="17"/>
  <c r="V75" i="23" s="1"/>
  <c r="N75" i="23" s="1"/>
  <c r="R75" i="23" s="1"/>
  <c r="P60" i="17"/>
  <c r="Q60" i="17"/>
  <c r="R60" i="17"/>
  <c r="S60" i="17"/>
  <c r="T60" i="17"/>
  <c r="U60" i="17"/>
  <c r="V60" i="17"/>
  <c r="W60" i="17"/>
  <c r="V76" i="23" s="1"/>
  <c r="N76" i="23" s="1"/>
  <c r="R76" i="23" s="1"/>
  <c r="P61" i="17"/>
  <c r="Q61" i="17"/>
  <c r="R61" i="17"/>
  <c r="S61" i="17"/>
  <c r="T61" i="17"/>
  <c r="U61" i="17"/>
  <c r="V61" i="17"/>
  <c r="W61" i="17"/>
  <c r="V77" i="23" s="1"/>
  <c r="N77" i="23" s="1"/>
  <c r="R77" i="23" s="1"/>
  <c r="P62" i="17"/>
  <c r="Q62" i="17"/>
  <c r="R62" i="17"/>
  <c r="S62" i="17"/>
  <c r="T62" i="17"/>
  <c r="U62" i="17"/>
  <c r="V62" i="17"/>
  <c r="W62" i="17"/>
  <c r="V78" i="23" s="1"/>
  <c r="N78" i="23" s="1"/>
  <c r="R78" i="23" s="1"/>
  <c r="P63" i="17"/>
  <c r="Q63" i="17"/>
  <c r="R63" i="17"/>
  <c r="S63" i="17"/>
  <c r="T63" i="17"/>
  <c r="U63" i="17"/>
  <c r="V63" i="17"/>
  <c r="W63" i="17"/>
  <c r="V79" i="23" s="1"/>
  <c r="N79" i="23" s="1"/>
  <c r="R79" i="23" s="1"/>
  <c r="P64" i="17"/>
  <c r="Q64" i="17"/>
  <c r="R64" i="17"/>
  <c r="S64" i="17"/>
  <c r="T64" i="17"/>
  <c r="U64" i="17"/>
  <c r="V64" i="17"/>
  <c r="W64" i="17"/>
  <c r="V80" i="23" s="1"/>
  <c r="N80" i="23" s="1"/>
  <c r="R80" i="23" s="1"/>
  <c r="P65" i="17"/>
  <c r="Q65" i="17"/>
  <c r="R65" i="17"/>
  <c r="S65" i="17"/>
  <c r="T65" i="17"/>
  <c r="U65" i="17"/>
  <c r="V65" i="17"/>
  <c r="W65" i="17"/>
  <c r="V81" i="23" s="1"/>
  <c r="N81" i="23" s="1"/>
  <c r="R81" i="23" s="1"/>
  <c r="P66" i="17"/>
  <c r="Q66" i="17"/>
  <c r="R66" i="17"/>
  <c r="S66" i="17"/>
  <c r="T66" i="17"/>
  <c r="U66" i="17"/>
  <c r="V66" i="17"/>
  <c r="W66" i="17"/>
  <c r="V82" i="23" s="1"/>
  <c r="N82" i="23" s="1"/>
  <c r="R82" i="23" s="1"/>
  <c r="P67" i="17"/>
  <c r="Q67" i="17"/>
  <c r="R67" i="17"/>
  <c r="S67" i="17"/>
  <c r="T67" i="17"/>
  <c r="U67" i="17"/>
  <c r="V67" i="17"/>
  <c r="W67" i="17"/>
  <c r="V83" i="23" s="1"/>
  <c r="N83" i="23" s="1"/>
  <c r="R83" i="23" s="1"/>
  <c r="P68" i="17"/>
  <c r="Q68" i="17"/>
  <c r="R68" i="17"/>
  <c r="S68" i="17"/>
  <c r="T68" i="17"/>
  <c r="U68" i="17"/>
  <c r="V68" i="17"/>
  <c r="W68" i="17"/>
  <c r="V84" i="23" s="1"/>
  <c r="N84" i="23" s="1"/>
  <c r="R84" i="23" s="1"/>
  <c r="P69" i="17"/>
  <c r="Q69" i="17"/>
  <c r="R69" i="17"/>
  <c r="S69" i="17"/>
  <c r="T69" i="17"/>
  <c r="U69" i="17"/>
  <c r="V69" i="17"/>
  <c r="W69" i="17"/>
  <c r="V85" i="23" s="1"/>
  <c r="N85" i="23" s="1"/>
  <c r="R85" i="23" s="1"/>
  <c r="P70" i="17"/>
  <c r="Q70" i="17"/>
  <c r="R70" i="17"/>
  <c r="S70" i="17"/>
  <c r="T70" i="17"/>
  <c r="U70" i="17"/>
  <c r="V70" i="17"/>
  <c r="W70" i="17"/>
  <c r="V86" i="23" s="1"/>
  <c r="N86" i="23" s="1"/>
  <c r="R86" i="23" s="1"/>
  <c r="P71" i="17"/>
  <c r="Q71" i="17"/>
  <c r="R71" i="17"/>
  <c r="S71" i="17"/>
  <c r="T71" i="17"/>
  <c r="U71" i="17"/>
  <c r="V71" i="17"/>
  <c r="W71" i="17"/>
  <c r="V87" i="23" s="1"/>
  <c r="N87" i="23" s="1"/>
  <c r="R87" i="23" s="1"/>
  <c r="P72" i="17"/>
  <c r="Q72" i="17"/>
  <c r="R72" i="17"/>
  <c r="S72" i="17"/>
  <c r="T72" i="17"/>
  <c r="U72" i="17"/>
  <c r="V72" i="17"/>
  <c r="W72" i="17"/>
  <c r="V88" i="23" s="1"/>
  <c r="N88" i="23" s="1"/>
  <c r="R88" i="23" s="1"/>
  <c r="P73" i="17"/>
  <c r="Q73" i="17"/>
  <c r="R73" i="17"/>
  <c r="S73" i="17"/>
  <c r="T73" i="17"/>
  <c r="U73" i="17"/>
  <c r="V73" i="17"/>
  <c r="W73" i="17"/>
  <c r="V89" i="23" s="1"/>
  <c r="N89" i="23" s="1"/>
  <c r="R89" i="23" s="1"/>
  <c r="P74" i="17"/>
  <c r="Q74" i="17"/>
  <c r="R74" i="17"/>
  <c r="S74" i="17"/>
  <c r="T74" i="17"/>
  <c r="U74" i="17"/>
  <c r="V74" i="17"/>
  <c r="W74" i="17"/>
  <c r="V90" i="23" s="1"/>
  <c r="N90" i="23" s="1"/>
  <c r="R90" i="23" s="1"/>
  <c r="P75" i="17"/>
  <c r="Q75" i="17"/>
  <c r="R75" i="17"/>
  <c r="S75" i="17"/>
  <c r="T75" i="17"/>
  <c r="U75" i="17"/>
  <c r="V75" i="17"/>
  <c r="W75" i="17"/>
  <c r="V91" i="23" s="1"/>
  <c r="N91" i="23" s="1"/>
  <c r="R91" i="23" s="1"/>
  <c r="P76" i="17"/>
  <c r="Q76" i="17"/>
  <c r="R76" i="17"/>
  <c r="S76" i="17"/>
  <c r="T76" i="17"/>
  <c r="U76" i="17"/>
  <c r="V76" i="17"/>
  <c r="W76" i="17"/>
  <c r="V92" i="23" s="1"/>
  <c r="N92" i="23" s="1"/>
  <c r="R92" i="23" s="1"/>
  <c r="P77" i="17"/>
  <c r="Q77" i="17"/>
  <c r="R77" i="17"/>
  <c r="S77" i="17"/>
  <c r="T77" i="17"/>
  <c r="U77" i="17"/>
  <c r="V77" i="17"/>
  <c r="W77" i="17"/>
  <c r="V93" i="23" s="1"/>
  <c r="N93" i="23" s="1"/>
  <c r="R93" i="23" s="1"/>
  <c r="P78" i="17"/>
  <c r="Q78" i="17"/>
  <c r="R78" i="17"/>
  <c r="S78" i="17"/>
  <c r="T78" i="17"/>
  <c r="U78" i="17"/>
  <c r="V78" i="17"/>
  <c r="W78" i="17"/>
  <c r="V94" i="23" s="1"/>
  <c r="N94" i="23" s="1"/>
  <c r="R94" i="23" s="1"/>
  <c r="P79" i="17"/>
  <c r="Q79" i="17"/>
  <c r="R79" i="17"/>
  <c r="S79" i="17"/>
  <c r="T79" i="17"/>
  <c r="U79" i="17"/>
  <c r="V79" i="17"/>
  <c r="W79" i="17"/>
  <c r="V95" i="23" s="1"/>
  <c r="N95" i="23" s="1"/>
  <c r="R95" i="23" s="1"/>
  <c r="P80" i="17"/>
  <c r="Q80" i="17"/>
  <c r="R80" i="17"/>
  <c r="S80" i="17"/>
  <c r="T80" i="17"/>
  <c r="U80" i="17"/>
  <c r="V80" i="17"/>
  <c r="W80" i="17"/>
  <c r="V96" i="23" s="1"/>
  <c r="N96" i="23" s="1"/>
  <c r="R96" i="23" s="1"/>
  <c r="P81" i="17"/>
  <c r="Q81" i="17"/>
  <c r="R81" i="17"/>
  <c r="S81" i="17"/>
  <c r="T81" i="17"/>
  <c r="U81" i="17"/>
  <c r="V81" i="17"/>
  <c r="W81" i="17"/>
  <c r="V97" i="23" s="1"/>
  <c r="N97" i="23" s="1"/>
  <c r="R97" i="23" s="1"/>
  <c r="P82" i="17"/>
  <c r="Q82" i="17"/>
  <c r="R82" i="17"/>
  <c r="S82" i="17"/>
  <c r="T82" i="17"/>
  <c r="U82" i="17"/>
  <c r="V82" i="17"/>
  <c r="W82" i="17"/>
  <c r="V98" i="23" s="1"/>
  <c r="N98" i="23" s="1"/>
  <c r="R98" i="23" s="1"/>
  <c r="P83" i="17"/>
  <c r="Q83" i="17"/>
  <c r="R83" i="17"/>
  <c r="S83" i="17"/>
  <c r="T83" i="17"/>
  <c r="U83" i="17"/>
  <c r="V83" i="17"/>
  <c r="W83" i="17"/>
  <c r="V99" i="23" s="1"/>
  <c r="N99" i="23" s="1"/>
  <c r="R99" i="23" s="1"/>
  <c r="P84" i="17"/>
  <c r="Q84" i="17"/>
  <c r="R84" i="17"/>
  <c r="S84" i="17"/>
  <c r="T84" i="17"/>
  <c r="U84" i="17"/>
  <c r="V84" i="17"/>
  <c r="W84" i="17"/>
  <c r="V100" i="23" s="1"/>
  <c r="N100" i="23" s="1"/>
  <c r="R100" i="23" s="1"/>
  <c r="P85" i="17"/>
  <c r="Q85" i="17"/>
  <c r="R85" i="17"/>
  <c r="S85" i="17"/>
  <c r="T85" i="17"/>
  <c r="U85" i="17"/>
  <c r="V85" i="17"/>
  <c r="W85" i="17"/>
  <c r="V101" i="23" s="1"/>
  <c r="N101" i="23" s="1"/>
  <c r="R101" i="23" s="1"/>
  <c r="P86" i="17"/>
  <c r="Q86" i="17"/>
  <c r="R86" i="17"/>
  <c r="S86" i="17"/>
  <c r="T86" i="17"/>
  <c r="U86" i="17"/>
  <c r="V86" i="17"/>
  <c r="W86" i="17"/>
  <c r="V102" i="23" s="1"/>
  <c r="N102" i="23" s="1"/>
  <c r="R102" i="23" s="1"/>
  <c r="P87" i="17"/>
  <c r="Q87" i="17"/>
  <c r="R87" i="17"/>
  <c r="S87" i="17"/>
  <c r="T87" i="17"/>
  <c r="U87" i="17"/>
  <c r="V87" i="17"/>
  <c r="W87" i="17"/>
  <c r="V103" i="23" s="1"/>
  <c r="N103" i="23" s="1"/>
  <c r="R103" i="23" s="1"/>
  <c r="P88" i="17"/>
  <c r="Q88" i="17"/>
  <c r="R88" i="17"/>
  <c r="S88" i="17"/>
  <c r="T88" i="17"/>
  <c r="U88" i="17"/>
  <c r="V88" i="17"/>
  <c r="W88" i="17"/>
  <c r="V104" i="23" s="1"/>
  <c r="N104" i="23" s="1"/>
  <c r="R104" i="23" s="1"/>
  <c r="P89" i="17"/>
  <c r="Q89" i="17"/>
  <c r="R89" i="17"/>
  <c r="S89" i="17"/>
  <c r="T89" i="17"/>
  <c r="U89" i="17"/>
  <c r="V89" i="17"/>
  <c r="W89" i="17"/>
  <c r="V105" i="23" s="1"/>
  <c r="N105" i="23" s="1"/>
  <c r="R105" i="23" s="1"/>
  <c r="P90" i="17"/>
  <c r="Q90" i="17"/>
  <c r="R90" i="17"/>
  <c r="S90" i="17"/>
  <c r="T90" i="17"/>
  <c r="U90" i="17"/>
  <c r="V90" i="17"/>
  <c r="W90" i="17"/>
  <c r="V106" i="23" s="1"/>
  <c r="N106" i="23" s="1"/>
  <c r="R106" i="23" s="1"/>
  <c r="P91" i="17"/>
  <c r="Q91" i="17"/>
  <c r="R91" i="17"/>
  <c r="S91" i="17"/>
  <c r="T91" i="17"/>
  <c r="U91" i="17"/>
  <c r="V91" i="17"/>
  <c r="X92" i="17" s="1"/>
  <c r="W91" i="17"/>
  <c r="V107" i="23" s="1"/>
  <c r="N107" i="23" s="1"/>
  <c r="R107" i="23" s="1"/>
  <c r="Q5" i="17"/>
  <c r="R5" i="17"/>
  <c r="S5" i="17"/>
  <c r="T5" i="17"/>
  <c r="U5" i="17"/>
  <c r="V5" i="17"/>
  <c r="W5" i="17"/>
  <c r="V21" i="23" s="1"/>
  <c r="M21" i="23" s="1"/>
  <c r="P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5" i="17"/>
  <c r="N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5" i="17"/>
  <c r="F23" i="17"/>
  <c r="F29" i="17"/>
  <c r="F51" i="17"/>
  <c r="F63" i="17"/>
  <c r="F65" i="17"/>
  <c r="F75" i="17"/>
  <c r="F81" i="17"/>
  <c r="AD118" i="2"/>
  <c r="AE118" i="2"/>
  <c r="AF118" i="2"/>
  <c r="AG118" i="2"/>
  <c r="AH118" i="2"/>
  <c r="AI118" i="2"/>
  <c r="AK118" i="2"/>
  <c r="AL118" i="2"/>
  <c r="AM118" i="2"/>
  <c r="AN118" i="2"/>
  <c r="AO118" i="2"/>
  <c r="AP118" i="2"/>
  <c r="AR118" i="2"/>
  <c r="AS118" i="2"/>
  <c r="AT118" i="2"/>
  <c r="AW118" i="2"/>
  <c r="AX118" i="2"/>
  <c r="AY118" i="2"/>
  <c r="AZ118" i="2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5" i="17"/>
  <c r="W6" i="11"/>
  <c r="D5" i="17"/>
  <c r="E5" i="17"/>
  <c r="X8" i="8"/>
  <c r="W6" i="8"/>
  <c r="D6" i="17"/>
  <c r="E6" i="17"/>
  <c r="D7" i="17"/>
  <c r="E7" i="17"/>
  <c r="D8" i="17"/>
  <c r="D9" i="17"/>
  <c r="E9" i="17"/>
  <c r="D10" i="17"/>
  <c r="E10" i="17"/>
  <c r="D11" i="17"/>
  <c r="E11" i="17"/>
  <c r="D12" i="17"/>
  <c r="D13" i="17"/>
  <c r="E13" i="17"/>
  <c r="D14" i="17"/>
  <c r="E14" i="17"/>
  <c r="D15" i="17"/>
  <c r="E15" i="17"/>
  <c r="D16" i="17"/>
  <c r="D17" i="17"/>
  <c r="E17" i="17"/>
  <c r="D18" i="17"/>
  <c r="E18" i="17"/>
  <c r="D19" i="17"/>
  <c r="E19" i="17"/>
  <c r="D20" i="17"/>
  <c r="D21" i="17"/>
  <c r="E21" i="17"/>
  <c r="D22" i="17"/>
  <c r="E22" i="17"/>
  <c r="D23" i="17"/>
  <c r="E23" i="17"/>
  <c r="D24" i="17"/>
  <c r="D25" i="17"/>
  <c r="E25" i="17"/>
  <c r="D26" i="17"/>
  <c r="E26" i="17"/>
  <c r="D27" i="17"/>
  <c r="E27" i="17"/>
  <c r="D28" i="17"/>
  <c r="D29" i="17"/>
  <c r="E29" i="17"/>
  <c r="D30" i="17"/>
  <c r="E30" i="17"/>
  <c r="D31" i="17"/>
  <c r="E31" i="17"/>
  <c r="D32" i="17"/>
  <c r="D33" i="17"/>
  <c r="E33" i="17"/>
  <c r="D34" i="17"/>
  <c r="E34" i="17"/>
  <c r="D35" i="17"/>
  <c r="E35" i="17"/>
  <c r="D36" i="17"/>
  <c r="D37" i="17"/>
  <c r="E37" i="17"/>
  <c r="D38" i="17"/>
  <c r="E38" i="17"/>
  <c r="D39" i="17"/>
  <c r="E39" i="17"/>
  <c r="D40" i="17"/>
  <c r="D41" i="17"/>
  <c r="E41" i="17"/>
  <c r="D42" i="17"/>
  <c r="E42" i="17"/>
  <c r="D43" i="17"/>
  <c r="E43" i="17"/>
  <c r="D44" i="17"/>
  <c r="D45" i="17"/>
  <c r="E45" i="17"/>
  <c r="D46" i="17"/>
  <c r="E46" i="17"/>
  <c r="D47" i="17"/>
  <c r="E47" i="17"/>
  <c r="D48" i="17"/>
  <c r="D49" i="17"/>
  <c r="E49" i="17"/>
  <c r="D50" i="17"/>
  <c r="E50" i="17"/>
  <c r="D51" i="17"/>
  <c r="E51" i="17"/>
  <c r="D52" i="17"/>
  <c r="D53" i="17"/>
  <c r="E53" i="17"/>
  <c r="D54" i="17"/>
  <c r="E54" i="17"/>
  <c r="D55" i="17"/>
  <c r="E55" i="17"/>
  <c r="D56" i="17"/>
  <c r="E56" i="17"/>
  <c r="D57" i="17"/>
  <c r="E57" i="17"/>
  <c r="D58" i="17"/>
  <c r="E58" i="17"/>
  <c r="D59" i="17"/>
  <c r="E59" i="17"/>
  <c r="D60" i="17"/>
  <c r="E60" i="17"/>
  <c r="D61" i="17"/>
  <c r="E61" i="17"/>
  <c r="D62" i="17"/>
  <c r="E62" i="17"/>
  <c r="D63" i="17"/>
  <c r="E63" i="17"/>
  <c r="D64" i="17"/>
  <c r="E64" i="17"/>
  <c r="D65" i="17"/>
  <c r="E65" i="17"/>
  <c r="D66" i="17"/>
  <c r="E66" i="17"/>
  <c r="D67" i="17"/>
  <c r="E67" i="17"/>
  <c r="D68" i="17"/>
  <c r="E68" i="17"/>
  <c r="D69" i="17"/>
  <c r="E69" i="17"/>
  <c r="D70" i="17"/>
  <c r="E70" i="17"/>
  <c r="D71" i="17"/>
  <c r="E71" i="17"/>
  <c r="D72" i="17"/>
  <c r="E72" i="17"/>
  <c r="D73" i="17"/>
  <c r="E73" i="17"/>
  <c r="D74" i="17"/>
  <c r="E74" i="17"/>
  <c r="D75" i="17"/>
  <c r="E75" i="17"/>
  <c r="D76" i="17"/>
  <c r="E76" i="17"/>
  <c r="D77" i="17"/>
  <c r="E77" i="17"/>
  <c r="D78" i="17"/>
  <c r="E78" i="17"/>
  <c r="D79" i="17"/>
  <c r="E79" i="17"/>
  <c r="D80" i="17"/>
  <c r="E80" i="17"/>
  <c r="D81" i="17"/>
  <c r="E81" i="17"/>
  <c r="D82" i="17"/>
  <c r="E82" i="17"/>
  <c r="D83" i="17"/>
  <c r="E83" i="17"/>
  <c r="D84" i="17"/>
  <c r="E84" i="17"/>
  <c r="D85" i="17"/>
  <c r="E85" i="17"/>
  <c r="D86" i="17"/>
  <c r="E86" i="17"/>
  <c r="D87" i="17"/>
  <c r="E87" i="17"/>
  <c r="D88" i="17"/>
  <c r="E88" i="17"/>
  <c r="D89" i="17"/>
  <c r="E89" i="17"/>
  <c r="D90" i="17"/>
  <c r="E90" i="17"/>
  <c r="D91" i="17"/>
  <c r="E91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AG38" i="17" s="1"/>
  <c r="C39" i="17"/>
  <c r="C40" i="17"/>
  <c r="C41" i="17"/>
  <c r="C42" i="17"/>
  <c r="AB42" i="17" s="1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AC55" i="17" s="1"/>
  <c r="C56" i="17"/>
  <c r="C57" i="17"/>
  <c r="C58" i="17"/>
  <c r="C59" i="17"/>
  <c r="AE59" i="17" s="1"/>
  <c r="C60" i="17"/>
  <c r="C61" i="17"/>
  <c r="C62" i="17"/>
  <c r="C63" i="17"/>
  <c r="AK63" i="17" s="1"/>
  <c r="C64" i="17"/>
  <c r="C65" i="17"/>
  <c r="C66" i="17"/>
  <c r="C67" i="17"/>
  <c r="C68" i="17"/>
  <c r="AF68" i="17" s="1"/>
  <c r="C69" i="17"/>
  <c r="C70" i="17"/>
  <c r="C71" i="17"/>
  <c r="C72" i="17"/>
  <c r="C73" i="17"/>
  <c r="C74" i="17"/>
  <c r="C75" i="17"/>
  <c r="C76" i="17"/>
  <c r="C77" i="17"/>
  <c r="C78" i="17"/>
  <c r="C79" i="17"/>
  <c r="AE79" i="17" s="1"/>
  <c r="C80" i="17"/>
  <c r="C81" i="17"/>
  <c r="C82" i="17"/>
  <c r="C83" i="17"/>
  <c r="C84" i="17"/>
  <c r="C85" i="17"/>
  <c r="C86" i="17"/>
  <c r="C87" i="17"/>
  <c r="C88" i="17"/>
  <c r="C89" i="17"/>
  <c r="C90" i="17"/>
  <c r="AM90" i="17" s="1"/>
  <c r="C91" i="17"/>
  <c r="C6" i="17"/>
  <c r="C5" i="17"/>
  <c r="AJ44" i="2"/>
  <c r="AK19" i="2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W91" i="12"/>
  <c r="X91" i="12"/>
  <c r="Y91" i="12"/>
  <c r="Z91" i="12"/>
  <c r="AA91" i="12"/>
  <c r="AB91" i="12"/>
  <c r="AC91" i="12"/>
  <c r="AD91" i="12"/>
  <c r="AE91" i="12"/>
  <c r="AF91" i="12"/>
  <c r="AG91" i="12"/>
  <c r="AH91" i="12"/>
  <c r="AI91" i="12"/>
  <c r="AJ91" i="12"/>
  <c r="AK91" i="12"/>
  <c r="AL91" i="12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AK91" i="10"/>
  <c r="AL91" i="10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AL90" i="7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AL91" i="9"/>
  <c r="AK91" i="9"/>
  <c r="AJ91" i="9"/>
  <c r="AI91" i="9"/>
  <c r="AH91" i="9"/>
  <c r="AG91" i="9"/>
  <c r="AF91" i="9"/>
  <c r="AE91" i="9"/>
  <c r="AD91" i="9"/>
  <c r="AC91" i="9"/>
  <c r="AB91" i="9"/>
  <c r="AA91" i="9"/>
  <c r="Z91" i="9"/>
  <c r="Y91" i="9"/>
  <c r="X91" i="9"/>
  <c r="W91" i="9"/>
  <c r="AL90" i="9"/>
  <c r="AK90" i="9"/>
  <c r="AJ90" i="9"/>
  <c r="AI90" i="9"/>
  <c r="AH90" i="9"/>
  <c r="AG90" i="9"/>
  <c r="AF90" i="9"/>
  <c r="AE90" i="9"/>
  <c r="AD90" i="9"/>
  <c r="AC90" i="9"/>
  <c r="AB90" i="9"/>
  <c r="AA90" i="9"/>
  <c r="Z90" i="9"/>
  <c r="Y90" i="9"/>
  <c r="X90" i="9"/>
  <c r="W90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Z89" i="9"/>
  <c r="Y89" i="9"/>
  <c r="X89" i="9"/>
  <c r="W89" i="9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AK90" i="12"/>
  <c r="AL90" i="12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D117" i="2"/>
  <c r="AE117" i="2"/>
  <c r="AF117" i="2"/>
  <c r="AG117" i="2"/>
  <c r="AH117" i="2"/>
  <c r="AI117" i="2"/>
  <c r="AK117" i="2"/>
  <c r="AL117" i="2"/>
  <c r="AM117" i="2"/>
  <c r="AN117" i="2"/>
  <c r="AO117" i="2"/>
  <c r="AP117" i="2"/>
  <c r="AR117" i="2"/>
  <c r="AS117" i="2"/>
  <c r="AT117" i="2"/>
  <c r="AW117" i="2"/>
  <c r="AX117" i="2"/>
  <c r="AY117" i="2"/>
  <c r="AZ117" i="2"/>
  <c r="AE116" i="2"/>
  <c r="AD116" i="2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AI76" i="13"/>
  <c r="AJ76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AI77" i="13"/>
  <c r="AJ77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AI79" i="13"/>
  <c r="AJ79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AI80" i="13"/>
  <c r="AJ80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AI83" i="13"/>
  <c r="AJ83" i="13"/>
  <c r="V84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V85" i="13"/>
  <c r="W85" i="13"/>
  <c r="X85" i="13"/>
  <c r="Y85" i="13"/>
  <c r="Z85" i="13"/>
  <c r="AA85" i="13"/>
  <c r="AB85" i="13"/>
  <c r="AC85" i="13"/>
  <c r="AD85" i="13"/>
  <c r="AE85" i="13"/>
  <c r="AF85" i="13"/>
  <c r="AG85" i="13"/>
  <c r="AH85" i="13"/>
  <c r="AI85" i="13"/>
  <c r="AJ85" i="13"/>
  <c r="V86" i="13"/>
  <c r="W86" i="13"/>
  <c r="X86" i="13"/>
  <c r="Y86" i="13"/>
  <c r="Z86" i="13"/>
  <c r="AA86" i="13"/>
  <c r="AB86" i="13"/>
  <c r="AC86" i="13"/>
  <c r="AD86" i="13"/>
  <c r="AE86" i="13"/>
  <c r="AF86" i="13"/>
  <c r="AG86" i="13"/>
  <c r="AH86" i="13"/>
  <c r="AI86" i="13"/>
  <c r="AJ86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V89" i="13"/>
  <c r="W89" i="13"/>
  <c r="X89" i="13"/>
  <c r="Y89" i="13"/>
  <c r="Z89" i="13"/>
  <c r="AA89" i="13"/>
  <c r="AB89" i="13"/>
  <c r="AC89" i="13"/>
  <c r="AD89" i="13"/>
  <c r="AE89" i="13"/>
  <c r="AF89" i="13"/>
  <c r="AG89" i="13"/>
  <c r="AH89" i="13"/>
  <c r="AI89" i="13"/>
  <c r="AJ89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V5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AE6" i="2"/>
  <c r="AF6" i="2"/>
  <c r="AG6" i="2"/>
  <c r="AH6" i="2"/>
  <c r="AI6" i="2"/>
  <c r="AK6" i="2"/>
  <c r="AL6" i="2"/>
  <c r="AM6" i="2"/>
  <c r="AN6" i="2"/>
  <c r="AO6" i="2"/>
  <c r="AP6" i="2"/>
  <c r="AR6" i="2"/>
  <c r="AS6" i="2"/>
  <c r="AT6" i="2"/>
  <c r="AW6" i="2"/>
  <c r="AX6" i="2"/>
  <c r="AE7" i="2"/>
  <c r="AF7" i="2"/>
  <c r="AG7" i="2"/>
  <c r="AH7" i="2"/>
  <c r="AI7" i="2"/>
  <c r="AK7" i="2"/>
  <c r="AL7" i="2"/>
  <c r="AM7" i="2"/>
  <c r="AN7" i="2"/>
  <c r="AO7" i="2"/>
  <c r="AP7" i="2"/>
  <c r="AR7" i="2"/>
  <c r="AS7" i="2"/>
  <c r="AT7" i="2"/>
  <c r="AW7" i="2"/>
  <c r="AX7" i="2"/>
  <c r="AE8" i="2"/>
  <c r="AF8" i="2"/>
  <c r="AG8" i="2"/>
  <c r="AH8" i="2"/>
  <c r="AI8" i="2"/>
  <c r="AK8" i="2"/>
  <c r="AL8" i="2"/>
  <c r="AM8" i="2"/>
  <c r="AN8" i="2"/>
  <c r="AO8" i="2"/>
  <c r="AP8" i="2"/>
  <c r="AR8" i="2"/>
  <c r="AS8" i="2"/>
  <c r="AT8" i="2"/>
  <c r="AW8" i="2"/>
  <c r="AX8" i="2"/>
  <c r="AE9" i="2"/>
  <c r="AF9" i="2"/>
  <c r="AG9" i="2"/>
  <c r="AH9" i="2"/>
  <c r="AI9" i="2"/>
  <c r="AK9" i="2"/>
  <c r="AL9" i="2"/>
  <c r="AM9" i="2"/>
  <c r="AN9" i="2"/>
  <c r="AO9" i="2"/>
  <c r="AP9" i="2"/>
  <c r="AR9" i="2"/>
  <c r="AS9" i="2"/>
  <c r="AT9" i="2"/>
  <c r="AW9" i="2"/>
  <c r="AX9" i="2"/>
  <c r="AE10" i="2"/>
  <c r="AF10" i="2"/>
  <c r="AG10" i="2"/>
  <c r="AH10" i="2"/>
  <c r="AI10" i="2"/>
  <c r="AK10" i="2"/>
  <c r="AL10" i="2"/>
  <c r="AM10" i="2"/>
  <c r="AN10" i="2"/>
  <c r="AO10" i="2"/>
  <c r="AP10" i="2"/>
  <c r="AR10" i="2"/>
  <c r="AS10" i="2"/>
  <c r="AT10" i="2"/>
  <c r="AW10" i="2"/>
  <c r="AX10" i="2"/>
  <c r="AE11" i="2"/>
  <c r="AF11" i="2"/>
  <c r="AG11" i="2"/>
  <c r="AH11" i="2"/>
  <c r="AI11" i="2"/>
  <c r="AK11" i="2"/>
  <c r="AL11" i="2"/>
  <c r="AM11" i="2"/>
  <c r="AN11" i="2"/>
  <c r="AO11" i="2"/>
  <c r="AP11" i="2"/>
  <c r="AR11" i="2"/>
  <c r="AS11" i="2"/>
  <c r="AT11" i="2"/>
  <c r="AW11" i="2"/>
  <c r="AX11" i="2"/>
  <c r="AE12" i="2"/>
  <c r="AF12" i="2"/>
  <c r="AG12" i="2"/>
  <c r="AH12" i="2"/>
  <c r="AI12" i="2"/>
  <c r="AK12" i="2"/>
  <c r="AL12" i="2"/>
  <c r="AM12" i="2"/>
  <c r="AN12" i="2"/>
  <c r="AO12" i="2"/>
  <c r="AP12" i="2"/>
  <c r="AR12" i="2"/>
  <c r="AS12" i="2"/>
  <c r="AT12" i="2"/>
  <c r="AW12" i="2"/>
  <c r="AX12" i="2"/>
  <c r="AE13" i="2"/>
  <c r="AF13" i="2"/>
  <c r="AG13" i="2"/>
  <c r="AH13" i="2"/>
  <c r="AI13" i="2"/>
  <c r="AK13" i="2"/>
  <c r="AL13" i="2"/>
  <c r="AM13" i="2"/>
  <c r="AN13" i="2"/>
  <c r="AO13" i="2"/>
  <c r="AP13" i="2"/>
  <c r="AR13" i="2"/>
  <c r="AS13" i="2"/>
  <c r="AT13" i="2"/>
  <c r="AW13" i="2"/>
  <c r="AX13" i="2"/>
  <c r="AE14" i="2"/>
  <c r="AF14" i="2"/>
  <c r="AG14" i="2"/>
  <c r="AH14" i="2"/>
  <c r="AI14" i="2"/>
  <c r="AK14" i="2"/>
  <c r="AL14" i="2"/>
  <c r="AM14" i="2"/>
  <c r="AN14" i="2"/>
  <c r="AO14" i="2"/>
  <c r="AP14" i="2"/>
  <c r="AR14" i="2"/>
  <c r="AS14" i="2"/>
  <c r="AT14" i="2"/>
  <c r="AW14" i="2"/>
  <c r="AX14" i="2"/>
  <c r="AY14" i="2"/>
  <c r="AZ14" i="2"/>
  <c r="AE15" i="2"/>
  <c r="AF15" i="2"/>
  <c r="AG15" i="2"/>
  <c r="AH15" i="2"/>
  <c r="AI15" i="2"/>
  <c r="AK15" i="2"/>
  <c r="AL15" i="2"/>
  <c r="AM15" i="2"/>
  <c r="AN15" i="2"/>
  <c r="AO15" i="2"/>
  <c r="AP15" i="2"/>
  <c r="AR15" i="2"/>
  <c r="AS15" i="2"/>
  <c r="AT15" i="2"/>
  <c r="AW15" i="2"/>
  <c r="AX15" i="2"/>
  <c r="AY15" i="2"/>
  <c r="AZ15" i="2"/>
  <c r="AE16" i="2"/>
  <c r="AF16" i="2"/>
  <c r="AG16" i="2"/>
  <c r="AH16" i="2"/>
  <c r="AI16" i="2"/>
  <c r="AK16" i="2"/>
  <c r="AL16" i="2"/>
  <c r="AM16" i="2"/>
  <c r="AN16" i="2"/>
  <c r="AO16" i="2"/>
  <c r="AP16" i="2"/>
  <c r="AR16" i="2"/>
  <c r="AS16" i="2"/>
  <c r="AT16" i="2"/>
  <c r="AW16" i="2"/>
  <c r="AX16" i="2"/>
  <c r="AY16" i="2"/>
  <c r="AZ16" i="2"/>
  <c r="AE17" i="2"/>
  <c r="AF17" i="2"/>
  <c r="AG17" i="2"/>
  <c r="AH17" i="2"/>
  <c r="AI17" i="2"/>
  <c r="AK17" i="2"/>
  <c r="AL17" i="2"/>
  <c r="AM17" i="2"/>
  <c r="AN17" i="2"/>
  <c r="AO17" i="2"/>
  <c r="AP17" i="2"/>
  <c r="AR17" i="2"/>
  <c r="AS17" i="2"/>
  <c r="AT17" i="2"/>
  <c r="AW17" i="2"/>
  <c r="AX17" i="2"/>
  <c r="AY17" i="2"/>
  <c r="AZ17" i="2"/>
  <c r="AE18" i="2"/>
  <c r="AF18" i="2"/>
  <c r="AG18" i="2"/>
  <c r="AH18" i="2"/>
  <c r="AI18" i="2"/>
  <c r="AK18" i="2"/>
  <c r="AL18" i="2"/>
  <c r="AM18" i="2"/>
  <c r="AN18" i="2"/>
  <c r="AO18" i="2"/>
  <c r="AP18" i="2"/>
  <c r="AR18" i="2"/>
  <c r="AS18" i="2"/>
  <c r="AT18" i="2"/>
  <c r="AW18" i="2"/>
  <c r="AX18" i="2"/>
  <c r="AY18" i="2"/>
  <c r="AZ18" i="2"/>
  <c r="AE19" i="2"/>
  <c r="AF19" i="2"/>
  <c r="AG19" i="2"/>
  <c r="AH19" i="2"/>
  <c r="AI19" i="2"/>
  <c r="AL19" i="2"/>
  <c r="AM19" i="2"/>
  <c r="AN19" i="2"/>
  <c r="AO19" i="2"/>
  <c r="AP19" i="2"/>
  <c r="AR19" i="2"/>
  <c r="AS19" i="2"/>
  <c r="AT19" i="2"/>
  <c r="AW19" i="2"/>
  <c r="AX19" i="2"/>
  <c r="AY19" i="2"/>
  <c r="AZ19" i="2"/>
  <c r="AE20" i="2"/>
  <c r="AF20" i="2"/>
  <c r="AG20" i="2"/>
  <c r="AH20" i="2"/>
  <c r="AI20" i="2"/>
  <c r="AK20" i="2"/>
  <c r="AL20" i="2"/>
  <c r="AM20" i="2"/>
  <c r="AN20" i="2"/>
  <c r="AO20" i="2"/>
  <c r="AP20" i="2"/>
  <c r="AR20" i="2"/>
  <c r="AS20" i="2"/>
  <c r="AT20" i="2"/>
  <c r="AW20" i="2"/>
  <c r="AX20" i="2"/>
  <c r="AY20" i="2"/>
  <c r="AZ20" i="2"/>
  <c r="AE21" i="2"/>
  <c r="AF21" i="2"/>
  <c r="AG21" i="2"/>
  <c r="AH21" i="2"/>
  <c r="AI21" i="2"/>
  <c r="AK21" i="2"/>
  <c r="AL21" i="2"/>
  <c r="AM21" i="2"/>
  <c r="AN21" i="2"/>
  <c r="AO21" i="2"/>
  <c r="AP21" i="2"/>
  <c r="AR21" i="2"/>
  <c r="AS21" i="2"/>
  <c r="AT21" i="2"/>
  <c r="AW21" i="2"/>
  <c r="AX21" i="2"/>
  <c r="AY21" i="2"/>
  <c r="AZ21" i="2"/>
  <c r="AE22" i="2"/>
  <c r="AF22" i="2"/>
  <c r="AG22" i="2"/>
  <c r="AH22" i="2"/>
  <c r="AI22" i="2"/>
  <c r="AK22" i="2"/>
  <c r="AL22" i="2"/>
  <c r="AM22" i="2"/>
  <c r="AN22" i="2"/>
  <c r="AO22" i="2"/>
  <c r="AP22" i="2"/>
  <c r="AR22" i="2"/>
  <c r="AS22" i="2"/>
  <c r="AT22" i="2"/>
  <c r="AW22" i="2"/>
  <c r="AX22" i="2"/>
  <c r="AY22" i="2"/>
  <c r="AZ22" i="2"/>
  <c r="AE23" i="2"/>
  <c r="AF23" i="2"/>
  <c r="AG23" i="2"/>
  <c r="AH23" i="2"/>
  <c r="AI23" i="2"/>
  <c r="AK23" i="2"/>
  <c r="AL23" i="2"/>
  <c r="AM23" i="2"/>
  <c r="AN23" i="2"/>
  <c r="AO23" i="2"/>
  <c r="AP23" i="2"/>
  <c r="AR23" i="2"/>
  <c r="AS23" i="2"/>
  <c r="AT23" i="2"/>
  <c r="AW23" i="2"/>
  <c r="AX23" i="2"/>
  <c r="AY23" i="2"/>
  <c r="AZ23" i="2"/>
  <c r="AE24" i="2"/>
  <c r="AF24" i="2"/>
  <c r="AG24" i="2"/>
  <c r="AH24" i="2"/>
  <c r="AI24" i="2"/>
  <c r="AK24" i="2"/>
  <c r="AL24" i="2"/>
  <c r="AM24" i="2"/>
  <c r="AN24" i="2"/>
  <c r="AO24" i="2"/>
  <c r="AP24" i="2"/>
  <c r="AR24" i="2"/>
  <c r="AS24" i="2"/>
  <c r="AT24" i="2"/>
  <c r="AW24" i="2"/>
  <c r="AX24" i="2"/>
  <c r="AY24" i="2"/>
  <c r="AZ24" i="2"/>
  <c r="AE25" i="2"/>
  <c r="AF25" i="2"/>
  <c r="AG25" i="2"/>
  <c r="AH25" i="2"/>
  <c r="AI25" i="2"/>
  <c r="AK25" i="2"/>
  <c r="AL25" i="2"/>
  <c r="AM25" i="2"/>
  <c r="AN25" i="2"/>
  <c r="AO25" i="2"/>
  <c r="AP25" i="2"/>
  <c r="AR25" i="2"/>
  <c r="AS25" i="2"/>
  <c r="AT25" i="2"/>
  <c r="AW25" i="2"/>
  <c r="AX25" i="2"/>
  <c r="AY25" i="2"/>
  <c r="AZ25" i="2"/>
  <c r="AE26" i="2"/>
  <c r="AF26" i="2"/>
  <c r="AG26" i="2"/>
  <c r="AH26" i="2"/>
  <c r="AI26" i="2"/>
  <c r="AK26" i="2"/>
  <c r="AL26" i="2"/>
  <c r="AM26" i="2"/>
  <c r="AN26" i="2"/>
  <c r="AO26" i="2"/>
  <c r="AP26" i="2"/>
  <c r="AR26" i="2"/>
  <c r="AS26" i="2"/>
  <c r="AT26" i="2"/>
  <c r="AW26" i="2"/>
  <c r="AX26" i="2"/>
  <c r="AY26" i="2"/>
  <c r="AZ26" i="2"/>
  <c r="AE27" i="2"/>
  <c r="AF27" i="2"/>
  <c r="AG27" i="2"/>
  <c r="AH27" i="2"/>
  <c r="AI27" i="2"/>
  <c r="AK27" i="2"/>
  <c r="AL27" i="2"/>
  <c r="AM27" i="2"/>
  <c r="AN27" i="2"/>
  <c r="AO27" i="2"/>
  <c r="AP27" i="2"/>
  <c r="AR27" i="2"/>
  <c r="AS27" i="2"/>
  <c r="AT27" i="2"/>
  <c r="AW27" i="2"/>
  <c r="AX27" i="2"/>
  <c r="AY27" i="2"/>
  <c r="AZ27" i="2"/>
  <c r="AE28" i="2"/>
  <c r="AF28" i="2"/>
  <c r="AG28" i="2"/>
  <c r="AH28" i="2"/>
  <c r="AI28" i="2"/>
  <c r="AK28" i="2"/>
  <c r="AL28" i="2"/>
  <c r="AM28" i="2"/>
  <c r="AN28" i="2"/>
  <c r="AO28" i="2"/>
  <c r="AP28" i="2"/>
  <c r="AR28" i="2"/>
  <c r="AS28" i="2"/>
  <c r="AT28" i="2"/>
  <c r="AW28" i="2"/>
  <c r="AX28" i="2"/>
  <c r="AY28" i="2"/>
  <c r="AZ28" i="2"/>
  <c r="AE29" i="2"/>
  <c r="AF29" i="2"/>
  <c r="AG29" i="2"/>
  <c r="AH29" i="2"/>
  <c r="AI29" i="2"/>
  <c r="AK29" i="2"/>
  <c r="AL29" i="2"/>
  <c r="AM29" i="2"/>
  <c r="AN29" i="2"/>
  <c r="AO29" i="2"/>
  <c r="AP29" i="2"/>
  <c r="AR29" i="2"/>
  <c r="AS29" i="2"/>
  <c r="AT29" i="2"/>
  <c r="AW29" i="2"/>
  <c r="AX29" i="2"/>
  <c r="AY29" i="2"/>
  <c r="AZ29" i="2"/>
  <c r="AE30" i="2"/>
  <c r="AF30" i="2"/>
  <c r="AG30" i="2"/>
  <c r="AH30" i="2"/>
  <c r="AI30" i="2"/>
  <c r="AK30" i="2"/>
  <c r="AL30" i="2"/>
  <c r="AM30" i="2"/>
  <c r="AN30" i="2"/>
  <c r="AO30" i="2"/>
  <c r="AP30" i="2"/>
  <c r="AR30" i="2"/>
  <c r="AS30" i="2"/>
  <c r="AT30" i="2"/>
  <c r="AW30" i="2"/>
  <c r="AX30" i="2"/>
  <c r="AY30" i="2"/>
  <c r="AZ30" i="2"/>
  <c r="AE31" i="2"/>
  <c r="AF31" i="2"/>
  <c r="AG31" i="2"/>
  <c r="AH31" i="2"/>
  <c r="AI31" i="2"/>
  <c r="AK31" i="2"/>
  <c r="AL31" i="2"/>
  <c r="AM31" i="2"/>
  <c r="AN31" i="2"/>
  <c r="AO31" i="2"/>
  <c r="AP31" i="2"/>
  <c r="AR31" i="2"/>
  <c r="AS31" i="2"/>
  <c r="AT31" i="2"/>
  <c r="AW31" i="2"/>
  <c r="AX31" i="2"/>
  <c r="AY31" i="2"/>
  <c r="AZ31" i="2"/>
  <c r="AE32" i="2"/>
  <c r="AF32" i="2"/>
  <c r="AG32" i="2"/>
  <c r="AH32" i="2"/>
  <c r="AI32" i="2"/>
  <c r="AK32" i="2"/>
  <c r="AL32" i="2"/>
  <c r="AM32" i="2"/>
  <c r="AN32" i="2"/>
  <c r="AO32" i="2"/>
  <c r="AP32" i="2"/>
  <c r="AR32" i="2"/>
  <c r="AS32" i="2"/>
  <c r="AT32" i="2"/>
  <c r="AW32" i="2"/>
  <c r="AX32" i="2"/>
  <c r="AY32" i="2"/>
  <c r="AZ32" i="2"/>
  <c r="AE33" i="2"/>
  <c r="AF33" i="2"/>
  <c r="AG33" i="2"/>
  <c r="AH33" i="2"/>
  <c r="AI33" i="2"/>
  <c r="AK33" i="2"/>
  <c r="AL33" i="2"/>
  <c r="AM33" i="2"/>
  <c r="AN33" i="2"/>
  <c r="AO33" i="2"/>
  <c r="AP33" i="2"/>
  <c r="AR33" i="2"/>
  <c r="AS33" i="2"/>
  <c r="AT33" i="2"/>
  <c r="AW33" i="2"/>
  <c r="AX33" i="2"/>
  <c r="AY33" i="2"/>
  <c r="AZ33" i="2"/>
  <c r="AE34" i="2"/>
  <c r="AF34" i="2"/>
  <c r="AG34" i="2"/>
  <c r="AH34" i="2"/>
  <c r="AI34" i="2"/>
  <c r="AK34" i="2"/>
  <c r="AL34" i="2"/>
  <c r="AM34" i="2"/>
  <c r="AN34" i="2"/>
  <c r="AO34" i="2"/>
  <c r="AP34" i="2"/>
  <c r="AR34" i="2"/>
  <c r="AS34" i="2"/>
  <c r="AT34" i="2"/>
  <c r="AW34" i="2"/>
  <c r="AX34" i="2"/>
  <c r="AY34" i="2"/>
  <c r="AZ34" i="2"/>
  <c r="AE35" i="2"/>
  <c r="AF35" i="2"/>
  <c r="AG35" i="2"/>
  <c r="AH35" i="2"/>
  <c r="AI35" i="2"/>
  <c r="AK35" i="2"/>
  <c r="AL35" i="2"/>
  <c r="AM35" i="2"/>
  <c r="AN35" i="2"/>
  <c r="AO35" i="2"/>
  <c r="AP35" i="2"/>
  <c r="AR35" i="2"/>
  <c r="AS35" i="2"/>
  <c r="AT35" i="2"/>
  <c r="AW35" i="2"/>
  <c r="AX35" i="2"/>
  <c r="AY35" i="2"/>
  <c r="AZ35" i="2"/>
  <c r="AE36" i="2"/>
  <c r="AF36" i="2"/>
  <c r="AG36" i="2"/>
  <c r="AH36" i="2"/>
  <c r="AI36" i="2"/>
  <c r="AK36" i="2"/>
  <c r="AL36" i="2"/>
  <c r="AM36" i="2"/>
  <c r="AN36" i="2"/>
  <c r="AO36" i="2"/>
  <c r="AP36" i="2"/>
  <c r="AR36" i="2"/>
  <c r="AS36" i="2"/>
  <c r="AT36" i="2"/>
  <c r="AW36" i="2"/>
  <c r="AX36" i="2"/>
  <c r="AY36" i="2"/>
  <c r="AZ36" i="2"/>
  <c r="AE37" i="2"/>
  <c r="AF37" i="2"/>
  <c r="AG37" i="2"/>
  <c r="AH37" i="2"/>
  <c r="AI37" i="2"/>
  <c r="AK37" i="2"/>
  <c r="AL37" i="2"/>
  <c r="AM37" i="2"/>
  <c r="AN37" i="2"/>
  <c r="AO37" i="2"/>
  <c r="AP37" i="2"/>
  <c r="AR37" i="2"/>
  <c r="AS37" i="2"/>
  <c r="AT37" i="2"/>
  <c r="AW37" i="2"/>
  <c r="AX37" i="2"/>
  <c r="AY37" i="2"/>
  <c r="AZ37" i="2"/>
  <c r="AE38" i="2"/>
  <c r="AF38" i="2"/>
  <c r="AG38" i="2"/>
  <c r="AH38" i="2"/>
  <c r="AI38" i="2"/>
  <c r="AK38" i="2"/>
  <c r="AL38" i="2"/>
  <c r="AM38" i="2"/>
  <c r="AN38" i="2"/>
  <c r="AO38" i="2"/>
  <c r="AP38" i="2"/>
  <c r="AR38" i="2"/>
  <c r="AS38" i="2"/>
  <c r="AT38" i="2"/>
  <c r="AW38" i="2"/>
  <c r="AX38" i="2"/>
  <c r="AY38" i="2"/>
  <c r="AZ38" i="2"/>
  <c r="AE39" i="2"/>
  <c r="AF39" i="2"/>
  <c r="AG39" i="2"/>
  <c r="AH39" i="2"/>
  <c r="AI39" i="2"/>
  <c r="AK39" i="2"/>
  <c r="AL39" i="2"/>
  <c r="AM39" i="2"/>
  <c r="AN39" i="2"/>
  <c r="AO39" i="2"/>
  <c r="AP39" i="2"/>
  <c r="AR39" i="2"/>
  <c r="AS39" i="2"/>
  <c r="AT39" i="2"/>
  <c r="AW39" i="2"/>
  <c r="AX39" i="2"/>
  <c r="AY39" i="2"/>
  <c r="AZ39" i="2"/>
  <c r="AE40" i="2"/>
  <c r="AF40" i="2"/>
  <c r="AG40" i="2"/>
  <c r="AH40" i="2"/>
  <c r="AI40" i="2"/>
  <c r="AK40" i="2"/>
  <c r="AL40" i="2"/>
  <c r="AM40" i="2"/>
  <c r="AN40" i="2"/>
  <c r="AO40" i="2"/>
  <c r="AP40" i="2"/>
  <c r="AR40" i="2"/>
  <c r="AS40" i="2"/>
  <c r="AT40" i="2"/>
  <c r="AW40" i="2"/>
  <c r="AX40" i="2"/>
  <c r="AY40" i="2"/>
  <c r="AZ40" i="2"/>
  <c r="AE41" i="2"/>
  <c r="AF41" i="2"/>
  <c r="AG41" i="2"/>
  <c r="AH41" i="2"/>
  <c r="AI41" i="2"/>
  <c r="AK41" i="2"/>
  <c r="AL41" i="2"/>
  <c r="AM41" i="2"/>
  <c r="AN41" i="2"/>
  <c r="AO41" i="2"/>
  <c r="AP41" i="2"/>
  <c r="AR41" i="2"/>
  <c r="AS41" i="2"/>
  <c r="AT41" i="2"/>
  <c r="AW41" i="2"/>
  <c r="AX41" i="2"/>
  <c r="AY41" i="2"/>
  <c r="AZ41" i="2"/>
  <c r="AE42" i="2"/>
  <c r="AF42" i="2"/>
  <c r="AG42" i="2"/>
  <c r="AH42" i="2"/>
  <c r="AI42" i="2"/>
  <c r="AK42" i="2"/>
  <c r="AL42" i="2"/>
  <c r="AM42" i="2"/>
  <c r="AN42" i="2"/>
  <c r="AO42" i="2"/>
  <c r="AP42" i="2"/>
  <c r="AR42" i="2"/>
  <c r="AS42" i="2"/>
  <c r="AT42" i="2"/>
  <c r="AW42" i="2"/>
  <c r="AX42" i="2"/>
  <c r="AY42" i="2"/>
  <c r="AZ42" i="2"/>
  <c r="AE43" i="2"/>
  <c r="AF43" i="2"/>
  <c r="AG43" i="2"/>
  <c r="AH43" i="2"/>
  <c r="AI43" i="2"/>
  <c r="AK43" i="2"/>
  <c r="AL43" i="2"/>
  <c r="AM43" i="2"/>
  <c r="AN43" i="2"/>
  <c r="AO43" i="2"/>
  <c r="AP43" i="2"/>
  <c r="AR43" i="2"/>
  <c r="AS43" i="2"/>
  <c r="AT43" i="2"/>
  <c r="AW43" i="2"/>
  <c r="AX43" i="2"/>
  <c r="AY43" i="2"/>
  <c r="AZ43" i="2"/>
  <c r="AE44" i="2"/>
  <c r="AF44" i="2"/>
  <c r="AG44" i="2"/>
  <c r="AH44" i="2"/>
  <c r="AI44" i="2"/>
  <c r="AK44" i="2"/>
  <c r="AL44" i="2"/>
  <c r="AM44" i="2"/>
  <c r="AN44" i="2"/>
  <c r="AO44" i="2"/>
  <c r="AP44" i="2"/>
  <c r="AR44" i="2"/>
  <c r="AS44" i="2"/>
  <c r="AT44" i="2"/>
  <c r="AW44" i="2"/>
  <c r="AX44" i="2"/>
  <c r="AY44" i="2"/>
  <c r="AZ44" i="2"/>
  <c r="AE45" i="2"/>
  <c r="AF45" i="2"/>
  <c r="AG45" i="2"/>
  <c r="AH45" i="2"/>
  <c r="AI45" i="2"/>
  <c r="AK45" i="2"/>
  <c r="AL45" i="2"/>
  <c r="AM45" i="2"/>
  <c r="AN45" i="2"/>
  <c r="AO45" i="2"/>
  <c r="AP45" i="2"/>
  <c r="AR45" i="2"/>
  <c r="AS45" i="2"/>
  <c r="AT45" i="2"/>
  <c r="AW45" i="2"/>
  <c r="AX45" i="2"/>
  <c r="AY45" i="2"/>
  <c r="AZ45" i="2"/>
  <c r="AE46" i="2"/>
  <c r="AF46" i="2"/>
  <c r="AG46" i="2"/>
  <c r="AH46" i="2"/>
  <c r="AI46" i="2"/>
  <c r="AK46" i="2"/>
  <c r="AL46" i="2"/>
  <c r="AM46" i="2"/>
  <c r="AN46" i="2"/>
  <c r="AO46" i="2"/>
  <c r="AP46" i="2"/>
  <c r="AR46" i="2"/>
  <c r="AS46" i="2"/>
  <c r="AT46" i="2"/>
  <c r="AW46" i="2"/>
  <c r="AX46" i="2"/>
  <c r="AY46" i="2"/>
  <c r="AZ46" i="2"/>
  <c r="AE47" i="2"/>
  <c r="AF47" i="2"/>
  <c r="AG47" i="2"/>
  <c r="AH47" i="2"/>
  <c r="AI47" i="2"/>
  <c r="AK47" i="2"/>
  <c r="AL47" i="2"/>
  <c r="AM47" i="2"/>
  <c r="AN47" i="2"/>
  <c r="AO47" i="2"/>
  <c r="AP47" i="2"/>
  <c r="AR47" i="2"/>
  <c r="AS47" i="2"/>
  <c r="AT47" i="2"/>
  <c r="AW47" i="2"/>
  <c r="AX47" i="2"/>
  <c r="AY47" i="2"/>
  <c r="AZ47" i="2"/>
  <c r="AE48" i="2"/>
  <c r="AF48" i="2"/>
  <c r="AG48" i="2"/>
  <c r="AH48" i="2"/>
  <c r="AI48" i="2"/>
  <c r="AK48" i="2"/>
  <c r="AL48" i="2"/>
  <c r="AM48" i="2"/>
  <c r="AN48" i="2"/>
  <c r="AO48" i="2"/>
  <c r="AP48" i="2"/>
  <c r="AR48" i="2"/>
  <c r="AS48" i="2"/>
  <c r="AT48" i="2"/>
  <c r="AW48" i="2"/>
  <c r="AX48" i="2"/>
  <c r="AY48" i="2"/>
  <c r="AZ48" i="2"/>
  <c r="AE49" i="2"/>
  <c r="AF49" i="2"/>
  <c r="AG49" i="2"/>
  <c r="AH49" i="2"/>
  <c r="AI49" i="2"/>
  <c r="AK49" i="2"/>
  <c r="AL49" i="2"/>
  <c r="AM49" i="2"/>
  <c r="AN49" i="2"/>
  <c r="AO49" i="2"/>
  <c r="AP49" i="2"/>
  <c r="AR49" i="2"/>
  <c r="AS49" i="2"/>
  <c r="AT49" i="2"/>
  <c r="AW49" i="2"/>
  <c r="AX49" i="2"/>
  <c r="AY49" i="2"/>
  <c r="AZ49" i="2"/>
  <c r="AE50" i="2"/>
  <c r="AF50" i="2"/>
  <c r="AG50" i="2"/>
  <c r="AH50" i="2"/>
  <c r="AI50" i="2"/>
  <c r="AK50" i="2"/>
  <c r="AL50" i="2"/>
  <c r="AM50" i="2"/>
  <c r="AN50" i="2"/>
  <c r="AO50" i="2"/>
  <c r="AP50" i="2"/>
  <c r="AR50" i="2"/>
  <c r="AS50" i="2"/>
  <c r="AT50" i="2"/>
  <c r="AW50" i="2"/>
  <c r="AX50" i="2"/>
  <c r="AY50" i="2"/>
  <c r="AZ50" i="2"/>
  <c r="AE51" i="2"/>
  <c r="AF51" i="2"/>
  <c r="AG51" i="2"/>
  <c r="AH51" i="2"/>
  <c r="AI51" i="2"/>
  <c r="AK51" i="2"/>
  <c r="AL51" i="2"/>
  <c r="AM51" i="2"/>
  <c r="AN51" i="2"/>
  <c r="AO51" i="2"/>
  <c r="AP51" i="2"/>
  <c r="AR51" i="2"/>
  <c r="AS51" i="2"/>
  <c r="AT51" i="2"/>
  <c r="AW51" i="2"/>
  <c r="AX51" i="2"/>
  <c r="AY51" i="2"/>
  <c r="AZ51" i="2"/>
  <c r="AE52" i="2"/>
  <c r="AF52" i="2"/>
  <c r="AG52" i="2"/>
  <c r="AH52" i="2"/>
  <c r="AI52" i="2"/>
  <c r="AK52" i="2"/>
  <c r="AL52" i="2"/>
  <c r="AM52" i="2"/>
  <c r="AN52" i="2"/>
  <c r="AO52" i="2"/>
  <c r="AP52" i="2"/>
  <c r="AR52" i="2"/>
  <c r="AS52" i="2"/>
  <c r="AT52" i="2"/>
  <c r="AW52" i="2"/>
  <c r="AX52" i="2"/>
  <c r="AY52" i="2"/>
  <c r="AZ52" i="2"/>
  <c r="AE53" i="2"/>
  <c r="AF53" i="2"/>
  <c r="AG53" i="2"/>
  <c r="AH53" i="2"/>
  <c r="AI53" i="2"/>
  <c r="AK53" i="2"/>
  <c r="AL53" i="2"/>
  <c r="AM53" i="2"/>
  <c r="AN53" i="2"/>
  <c r="AO53" i="2"/>
  <c r="AP53" i="2"/>
  <c r="AR53" i="2"/>
  <c r="AS53" i="2"/>
  <c r="AT53" i="2"/>
  <c r="AW53" i="2"/>
  <c r="AX53" i="2"/>
  <c r="AY53" i="2"/>
  <c r="AZ53" i="2"/>
  <c r="AE54" i="2"/>
  <c r="AF54" i="2"/>
  <c r="AG54" i="2"/>
  <c r="AH54" i="2"/>
  <c r="AI54" i="2"/>
  <c r="AK54" i="2"/>
  <c r="AL54" i="2"/>
  <c r="AM54" i="2"/>
  <c r="AN54" i="2"/>
  <c r="AO54" i="2"/>
  <c r="AP54" i="2"/>
  <c r="AR54" i="2"/>
  <c r="AS54" i="2"/>
  <c r="AT54" i="2"/>
  <c r="AW54" i="2"/>
  <c r="AX54" i="2"/>
  <c r="AY54" i="2"/>
  <c r="AZ54" i="2"/>
  <c r="AE55" i="2"/>
  <c r="AF55" i="2"/>
  <c r="AG55" i="2"/>
  <c r="AH55" i="2"/>
  <c r="AI55" i="2"/>
  <c r="AK55" i="2"/>
  <c r="AL55" i="2"/>
  <c r="AM55" i="2"/>
  <c r="AN55" i="2"/>
  <c r="AO55" i="2"/>
  <c r="AP55" i="2"/>
  <c r="AR55" i="2"/>
  <c r="AS55" i="2"/>
  <c r="AT55" i="2"/>
  <c r="AW55" i="2"/>
  <c r="AX55" i="2"/>
  <c r="AY55" i="2"/>
  <c r="AZ55" i="2"/>
  <c r="AE56" i="2"/>
  <c r="AF56" i="2"/>
  <c r="AG56" i="2"/>
  <c r="AH56" i="2"/>
  <c r="AI56" i="2"/>
  <c r="AK56" i="2"/>
  <c r="AL56" i="2"/>
  <c r="AM56" i="2"/>
  <c r="AN56" i="2"/>
  <c r="AO56" i="2"/>
  <c r="AP56" i="2"/>
  <c r="AR56" i="2"/>
  <c r="AS56" i="2"/>
  <c r="AT56" i="2"/>
  <c r="AW56" i="2"/>
  <c r="AX56" i="2"/>
  <c r="AY56" i="2"/>
  <c r="AZ56" i="2"/>
  <c r="AE57" i="2"/>
  <c r="AF57" i="2"/>
  <c r="AG57" i="2"/>
  <c r="AH57" i="2"/>
  <c r="AI57" i="2"/>
  <c r="AK57" i="2"/>
  <c r="AL57" i="2"/>
  <c r="AM57" i="2"/>
  <c r="AN57" i="2"/>
  <c r="AO57" i="2"/>
  <c r="AP57" i="2"/>
  <c r="AR57" i="2"/>
  <c r="AS57" i="2"/>
  <c r="AT57" i="2"/>
  <c r="AW57" i="2"/>
  <c r="AX57" i="2"/>
  <c r="AY57" i="2"/>
  <c r="AZ57" i="2"/>
  <c r="AE58" i="2"/>
  <c r="AF58" i="2"/>
  <c r="AG58" i="2"/>
  <c r="AH58" i="2"/>
  <c r="AI58" i="2"/>
  <c r="AK58" i="2"/>
  <c r="AL58" i="2"/>
  <c r="AM58" i="2"/>
  <c r="AN58" i="2"/>
  <c r="AO58" i="2"/>
  <c r="AP58" i="2"/>
  <c r="AR58" i="2"/>
  <c r="AS58" i="2"/>
  <c r="AT58" i="2"/>
  <c r="AW58" i="2"/>
  <c r="AX58" i="2"/>
  <c r="AY58" i="2"/>
  <c r="AZ58" i="2"/>
  <c r="AE59" i="2"/>
  <c r="AF59" i="2"/>
  <c r="AG59" i="2"/>
  <c r="AH59" i="2"/>
  <c r="AI59" i="2"/>
  <c r="AK59" i="2"/>
  <c r="AL59" i="2"/>
  <c r="AM59" i="2"/>
  <c r="AN59" i="2"/>
  <c r="AO59" i="2"/>
  <c r="AP59" i="2"/>
  <c r="AR59" i="2"/>
  <c r="AS59" i="2"/>
  <c r="AT59" i="2"/>
  <c r="AW59" i="2"/>
  <c r="AX59" i="2"/>
  <c r="AY59" i="2"/>
  <c r="AZ59" i="2"/>
  <c r="AE60" i="2"/>
  <c r="AF60" i="2"/>
  <c r="AG60" i="2"/>
  <c r="AH60" i="2"/>
  <c r="AI60" i="2"/>
  <c r="AK60" i="2"/>
  <c r="AL60" i="2"/>
  <c r="AM60" i="2"/>
  <c r="AN60" i="2"/>
  <c r="AO60" i="2"/>
  <c r="AP60" i="2"/>
  <c r="AR60" i="2"/>
  <c r="AS60" i="2"/>
  <c r="AT60" i="2"/>
  <c r="AW60" i="2"/>
  <c r="AX60" i="2"/>
  <c r="AY60" i="2"/>
  <c r="AZ60" i="2"/>
  <c r="AE61" i="2"/>
  <c r="AF61" i="2"/>
  <c r="AG61" i="2"/>
  <c r="AH61" i="2"/>
  <c r="AI61" i="2"/>
  <c r="AK61" i="2"/>
  <c r="AL61" i="2"/>
  <c r="AM61" i="2"/>
  <c r="AN61" i="2"/>
  <c r="AO61" i="2"/>
  <c r="AP61" i="2"/>
  <c r="AR61" i="2"/>
  <c r="AS61" i="2"/>
  <c r="AT61" i="2"/>
  <c r="AW61" i="2"/>
  <c r="AX61" i="2"/>
  <c r="AY61" i="2"/>
  <c r="AZ61" i="2"/>
  <c r="AE62" i="2"/>
  <c r="AF62" i="2"/>
  <c r="AG62" i="2"/>
  <c r="AH62" i="2"/>
  <c r="AI62" i="2"/>
  <c r="AK62" i="2"/>
  <c r="AL62" i="2"/>
  <c r="AM62" i="2"/>
  <c r="AN62" i="2"/>
  <c r="AO62" i="2"/>
  <c r="AP62" i="2"/>
  <c r="AR62" i="2"/>
  <c r="AS62" i="2"/>
  <c r="AT62" i="2"/>
  <c r="AW62" i="2"/>
  <c r="AX62" i="2"/>
  <c r="AY62" i="2"/>
  <c r="AZ62" i="2"/>
  <c r="AE63" i="2"/>
  <c r="AF63" i="2"/>
  <c r="AG63" i="2"/>
  <c r="AH63" i="2"/>
  <c r="AI63" i="2"/>
  <c r="AK63" i="2"/>
  <c r="AL63" i="2"/>
  <c r="AM63" i="2"/>
  <c r="AN63" i="2"/>
  <c r="AO63" i="2"/>
  <c r="AP63" i="2"/>
  <c r="AR63" i="2"/>
  <c r="AS63" i="2"/>
  <c r="AT63" i="2"/>
  <c r="AW63" i="2"/>
  <c r="AX63" i="2"/>
  <c r="AY63" i="2"/>
  <c r="AZ63" i="2"/>
  <c r="AE64" i="2"/>
  <c r="AF64" i="2"/>
  <c r="AG64" i="2"/>
  <c r="AH64" i="2"/>
  <c r="AI64" i="2"/>
  <c r="AK64" i="2"/>
  <c r="AL64" i="2"/>
  <c r="AM64" i="2"/>
  <c r="AN64" i="2"/>
  <c r="AO64" i="2"/>
  <c r="AP64" i="2"/>
  <c r="AR64" i="2"/>
  <c r="AS64" i="2"/>
  <c r="AT64" i="2"/>
  <c r="AW64" i="2"/>
  <c r="AX64" i="2"/>
  <c r="AY64" i="2"/>
  <c r="AZ64" i="2"/>
  <c r="AE65" i="2"/>
  <c r="AF65" i="2"/>
  <c r="AG65" i="2"/>
  <c r="AH65" i="2"/>
  <c r="AI65" i="2"/>
  <c r="AK65" i="2"/>
  <c r="AL65" i="2"/>
  <c r="AM65" i="2"/>
  <c r="AN65" i="2"/>
  <c r="AO65" i="2"/>
  <c r="AP65" i="2"/>
  <c r="AR65" i="2"/>
  <c r="AS65" i="2"/>
  <c r="AT65" i="2"/>
  <c r="AW65" i="2"/>
  <c r="AX65" i="2"/>
  <c r="AY65" i="2"/>
  <c r="AZ65" i="2"/>
  <c r="AE66" i="2"/>
  <c r="AF66" i="2"/>
  <c r="AG66" i="2"/>
  <c r="AH66" i="2"/>
  <c r="AI66" i="2"/>
  <c r="AK66" i="2"/>
  <c r="AL66" i="2"/>
  <c r="AM66" i="2"/>
  <c r="AN66" i="2"/>
  <c r="AO66" i="2"/>
  <c r="AP66" i="2"/>
  <c r="AR66" i="2"/>
  <c r="AS66" i="2"/>
  <c r="AT66" i="2"/>
  <c r="AW66" i="2"/>
  <c r="AX66" i="2"/>
  <c r="AY66" i="2"/>
  <c r="AZ66" i="2"/>
  <c r="AE67" i="2"/>
  <c r="AF67" i="2"/>
  <c r="AG67" i="2"/>
  <c r="AH67" i="2"/>
  <c r="AI67" i="2"/>
  <c r="AK67" i="2"/>
  <c r="AL67" i="2"/>
  <c r="AM67" i="2"/>
  <c r="AN67" i="2"/>
  <c r="AO67" i="2"/>
  <c r="AP67" i="2"/>
  <c r="AR67" i="2"/>
  <c r="AS67" i="2"/>
  <c r="AT67" i="2"/>
  <c r="AW67" i="2"/>
  <c r="AX67" i="2"/>
  <c r="AY67" i="2"/>
  <c r="AZ67" i="2"/>
  <c r="AE68" i="2"/>
  <c r="AF68" i="2"/>
  <c r="AG68" i="2"/>
  <c r="AH68" i="2"/>
  <c r="AI68" i="2"/>
  <c r="AK68" i="2"/>
  <c r="AL68" i="2"/>
  <c r="AM68" i="2"/>
  <c r="AN68" i="2"/>
  <c r="AO68" i="2"/>
  <c r="AP68" i="2"/>
  <c r="AR68" i="2"/>
  <c r="AS68" i="2"/>
  <c r="AT68" i="2"/>
  <c r="AW68" i="2"/>
  <c r="AX68" i="2"/>
  <c r="AY68" i="2"/>
  <c r="AZ68" i="2"/>
  <c r="AE69" i="2"/>
  <c r="AF69" i="2"/>
  <c r="AG69" i="2"/>
  <c r="AH69" i="2"/>
  <c r="AI69" i="2"/>
  <c r="AK69" i="2"/>
  <c r="AL69" i="2"/>
  <c r="AM69" i="2"/>
  <c r="AN69" i="2"/>
  <c r="AO69" i="2"/>
  <c r="AP69" i="2"/>
  <c r="AR69" i="2"/>
  <c r="AS69" i="2"/>
  <c r="AT69" i="2"/>
  <c r="AW69" i="2"/>
  <c r="AX69" i="2"/>
  <c r="AY69" i="2"/>
  <c r="AZ69" i="2"/>
  <c r="AE70" i="2"/>
  <c r="AF70" i="2"/>
  <c r="AG70" i="2"/>
  <c r="AH70" i="2"/>
  <c r="AI70" i="2"/>
  <c r="AK70" i="2"/>
  <c r="AL70" i="2"/>
  <c r="AM70" i="2"/>
  <c r="AN70" i="2"/>
  <c r="AO70" i="2"/>
  <c r="AP70" i="2"/>
  <c r="AR70" i="2"/>
  <c r="AS70" i="2"/>
  <c r="AT70" i="2"/>
  <c r="AW70" i="2"/>
  <c r="AX70" i="2"/>
  <c r="AY70" i="2"/>
  <c r="AZ70" i="2"/>
  <c r="AE71" i="2"/>
  <c r="AF71" i="2"/>
  <c r="AG71" i="2"/>
  <c r="AH71" i="2"/>
  <c r="AI71" i="2"/>
  <c r="AK71" i="2"/>
  <c r="AL71" i="2"/>
  <c r="AM71" i="2"/>
  <c r="AN71" i="2"/>
  <c r="AO71" i="2"/>
  <c r="AP71" i="2"/>
  <c r="AR71" i="2"/>
  <c r="AS71" i="2"/>
  <c r="AT71" i="2"/>
  <c r="AW71" i="2"/>
  <c r="AX71" i="2"/>
  <c r="AY71" i="2"/>
  <c r="AZ71" i="2"/>
  <c r="AE72" i="2"/>
  <c r="AF72" i="2"/>
  <c r="AG72" i="2"/>
  <c r="AH72" i="2"/>
  <c r="AI72" i="2"/>
  <c r="AK72" i="2"/>
  <c r="AL72" i="2"/>
  <c r="AM72" i="2"/>
  <c r="AN72" i="2"/>
  <c r="AO72" i="2"/>
  <c r="AP72" i="2"/>
  <c r="AR72" i="2"/>
  <c r="AS72" i="2"/>
  <c r="AT72" i="2"/>
  <c r="AW72" i="2"/>
  <c r="AX72" i="2"/>
  <c r="AY72" i="2"/>
  <c r="AZ72" i="2"/>
  <c r="AE73" i="2"/>
  <c r="AF73" i="2"/>
  <c r="AG73" i="2"/>
  <c r="AH73" i="2"/>
  <c r="AI73" i="2"/>
  <c r="AK73" i="2"/>
  <c r="AL73" i="2"/>
  <c r="AM73" i="2"/>
  <c r="AN73" i="2"/>
  <c r="AO73" i="2"/>
  <c r="AP73" i="2"/>
  <c r="AR73" i="2"/>
  <c r="AS73" i="2"/>
  <c r="AT73" i="2"/>
  <c r="AW73" i="2"/>
  <c r="AX73" i="2"/>
  <c r="AY73" i="2"/>
  <c r="AZ73" i="2"/>
  <c r="AE74" i="2"/>
  <c r="AF74" i="2"/>
  <c r="AG74" i="2"/>
  <c r="AH74" i="2"/>
  <c r="AI74" i="2"/>
  <c r="AK74" i="2"/>
  <c r="AL74" i="2"/>
  <c r="AM74" i="2"/>
  <c r="AN74" i="2"/>
  <c r="AO74" i="2"/>
  <c r="AP74" i="2"/>
  <c r="AR74" i="2"/>
  <c r="AS74" i="2"/>
  <c r="AT74" i="2"/>
  <c r="AW74" i="2"/>
  <c r="AX74" i="2"/>
  <c r="AY74" i="2"/>
  <c r="AZ74" i="2"/>
  <c r="AE75" i="2"/>
  <c r="AF75" i="2"/>
  <c r="AG75" i="2"/>
  <c r="AH75" i="2"/>
  <c r="AI75" i="2"/>
  <c r="AK75" i="2"/>
  <c r="AL75" i="2"/>
  <c r="AM75" i="2"/>
  <c r="AN75" i="2"/>
  <c r="AO75" i="2"/>
  <c r="AP75" i="2"/>
  <c r="AR75" i="2"/>
  <c r="AS75" i="2"/>
  <c r="AT75" i="2"/>
  <c r="AW75" i="2"/>
  <c r="AX75" i="2"/>
  <c r="AY75" i="2"/>
  <c r="AZ75" i="2"/>
  <c r="AE76" i="2"/>
  <c r="AF76" i="2"/>
  <c r="AG76" i="2"/>
  <c r="AH76" i="2"/>
  <c r="AI76" i="2"/>
  <c r="AK76" i="2"/>
  <c r="AL76" i="2"/>
  <c r="AM76" i="2"/>
  <c r="AN76" i="2"/>
  <c r="AO76" i="2"/>
  <c r="AP76" i="2"/>
  <c r="AR76" i="2"/>
  <c r="AS76" i="2"/>
  <c r="AT76" i="2"/>
  <c r="AW76" i="2"/>
  <c r="AX76" i="2"/>
  <c r="AY76" i="2"/>
  <c r="AZ76" i="2"/>
  <c r="AE77" i="2"/>
  <c r="AF77" i="2"/>
  <c r="AG77" i="2"/>
  <c r="AH77" i="2"/>
  <c r="AI77" i="2"/>
  <c r="AK77" i="2"/>
  <c r="AL77" i="2"/>
  <c r="AM77" i="2"/>
  <c r="AN77" i="2"/>
  <c r="AO77" i="2"/>
  <c r="AP77" i="2"/>
  <c r="AR77" i="2"/>
  <c r="AS77" i="2"/>
  <c r="AT77" i="2"/>
  <c r="AW77" i="2"/>
  <c r="AX77" i="2"/>
  <c r="AY77" i="2"/>
  <c r="AZ77" i="2"/>
  <c r="AE78" i="2"/>
  <c r="AF78" i="2"/>
  <c r="AG78" i="2"/>
  <c r="AH78" i="2"/>
  <c r="AI78" i="2"/>
  <c r="AK78" i="2"/>
  <c r="AL78" i="2"/>
  <c r="AM78" i="2"/>
  <c r="AN78" i="2"/>
  <c r="AO78" i="2"/>
  <c r="AP78" i="2"/>
  <c r="AR78" i="2"/>
  <c r="AS78" i="2"/>
  <c r="AT78" i="2"/>
  <c r="AW78" i="2"/>
  <c r="AX78" i="2"/>
  <c r="AY78" i="2"/>
  <c r="AZ78" i="2"/>
  <c r="AE79" i="2"/>
  <c r="AF79" i="2"/>
  <c r="AG79" i="2"/>
  <c r="AH79" i="2"/>
  <c r="AI79" i="2"/>
  <c r="AK79" i="2"/>
  <c r="AL79" i="2"/>
  <c r="AM79" i="2"/>
  <c r="AN79" i="2"/>
  <c r="AO79" i="2"/>
  <c r="AP79" i="2"/>
  <c r="AR79" i="2"/>
  <c r="AS79" i="2"/>
  <c r="AT79" i="2"/>
  <c r="AW79" i="2"/>
  <c r="AX79" i="2"/>
  <c r="AY79" i="2"/>
  <c r="AZ79" i="2"/>
  <c r="AE80" i="2"/>
  <c r="AF80" i="2"/>
  <c r="AG80" i="2"/>
  <c r="AH80" i="2"/>
  <c r="AI80" i="2"/>
  <c r="AK80" i="2"/>
  <c r="AL80" i="2"/>
  <c r="AM80" i="2"/>
  <c r="AN80" i="2"/>
  <c r="AO80" i="2"/>
  <c r="AP80" i="2"/>
  <c r="AR80" i="2"/>
  <c r="AS80" i="2"/>
  <c r="AT80" i="2"/>
  <c r="AW80" i="2"/>
  <c r="AX80" i="2"/>
  <c r="AY80" i="2"/>
  <c r="AZ80" i="2"/>
  <c r="AE81" i="2"/>
  <c r="AF81" i="2"/>
  <c r="AG81" i="2"/>
  <c r="AH81" i="2"/>
  <c r="AI81" i="2"/>
  <c r="AK81" i="2"/>
  <c r="AL81" i="2"/>
  <c r="AM81" i="2"/>
  <c r="AN81" i="2"/>
  <c r="AO81" i="2"/>
  <c r="AP81" i="2"/>
  <c r="AR81" i="2"/>
  <c r="AS81" i="2"/>
  <c r="AT81" i="2"/>
  <c r="AW81" i="2"/>
  <c r="AX81" i="2"/>
  <c r="AY81" i="2"/>
  <c r="AZ81" i="2"/>
  <c r="AE82" i="2"/>
  <c r="AF82" i="2"/>
  <c r="AG82" i="2"/>
  <c r="AH82" i="2"/>
  <c r="AI82" i="2"/>
  <c r="AK82" i="2"/>
  <c r="AL82" i="2"/>
  <c r="AM82" i="2"/>
  <c r="AN82" i="2"/>
  <c r="AO82" i="2"/>
  <c r="AP82" i="2"/>
  <c r="AR82" i="2"/>
  <c r="AS82" i="2"/>
  <c r="AT82" i="2"/>
  <c r="AW82" i="2"/>
  <c r="AX82" i="2"/>
  <c r="AY82" i="2"/>
  <c r="AZ82" i="2"/>
  <c r="AE83" i="2"/>
  <c r="AF83" i="2"/>
  <c r="AG83" i="2"/>
  <c r="AH83" i="2"/>
  <c r="AI83" i="2"/>
  <c r="AK83" i="2"/>
  <c r="AL83" i="2"/>
  <c r="AM83" i="2"/>
  <c r="AN83" i="2"/>
  <c r="AO83" i="2"/>
  <c r="AP83" i="2"/>
  <c r="AR83" i="2"/>
  <c r="AS83" i="2"/>
  <c r="AT83" i="2"/>
  <c r="AW83" i="2"/>
  <c r="AX83" i="2"/>
  <c r="AY83" i="2"/>
  <c r="AZ83" i="2"/>
  <c r="AE84" i="2"/>
  <c r="AF84" i="2"/>
  <c r="AG84" i="2"/>
  <c r="AH84" i="2"/>
  <c r="AI84" i="2"/>
  <c r="AK84" i="2"/>
  <c r="AL84" i="2"/>
  <c r="AM84" i="2"/>
  <c r="AN84" i="2"/>
  <c r="AO84" i="2"/>
  <c r="AP84" i="2"/>
  <c r="AR84" i="2"/>
  <c r="AS84" i="2"/>
  <c r="AT84" i="2"/>
  <c r="AW84" i="2"/>
  <c r="AX84" i="2"/>
  <c r="AY84" i="2"/>
  <c r="AZ84" i="2"/>
  <c r="AE85" i="2"/>
  <c r="AF85" i="2"/>
  <c r="AG85" i="2"/>
  <c r="AH85" i="2"/>
  <c r="AI85" i="2"/>
  <c r="AK85" i="2"/>
  <c r="AL85" i="2"/>
  <c r="AM85" i="2"/>
  <c r="AN85" i="2"/>
  <c r="AO85" i="2"/>
  <c r="AP85" i="2"/>
  <c r="AR85" i="2"/>
  <c r="AS85" i="2"/>
  <c r="AT85" i="2"/>
  <c r="AW85" i="2"/>
  <c r="AX85" i="2"/>
  <c r="AY85" i="2"/>
  <c r="AZ85" i="2"/>
  <c r="AE86" i="2"/>
  <c r="AF86" i="2"/>
  <c r="AG86" i="2"/>
  <c r="AH86" i="2"/>
  <c r="AI86" i="2"/>
  <c r="AK86" i="2"/>
  <c r="AL86" i="2"/>
  <c r="AM86" i="2"/>
  <c r="AN86" i="2"/>
  <c r="AO86" i="2"/>
  <c r="AP86" i="2"/>
  <c r="AR86" i="2"/>
  <c r="AS86" i="2"/>
  <c r="AT86" i="2"/>
  <c r="AW86" i="2"/>
  <c r="AX86" i="2"/>
  <c r="AY86" i="2"/>
  <c r="AZ86" i="2"/>
  <c r="AE87" i="2"/>
  <c r="AF87" i="2"/>
  <c r="AG87" i="2"/>
  <c r="AH87" i="2"/>
  <c r="AI87" i="2"/>
  <c r="AK87" i="2"/>
  <c r="AL87" i="2"/>
  <c r="AM87" i="2"/>
  <c r="AN87" i="2"/>
  <c r="AO87" i="2"/>
  <c r="AP87" i="2"/>
  <c r="AR87" i="2"/>
  <c r="AS87" i="2"/>
  <c r="AT87" i="2"/>
  <c r="AW87" i="2"/>
  <c r="AX87" i="2"/>
  <c r="AY87" i="2"/>
  <c r="AZ87" i="2"/>
  <c r="AE88" i="2"/>
  <c r="AF88" i="2"/>
  <c r="AG88" i="2"/>
  <c r="AH88" i="2"/>
  <c r="AI88" i="2"/>
  <c r="AK88" i="2"/>
  <c r="AL88" i="2"/>
  <c r="AM88" i="2"/>
  <c r="AN88" i="2"/>
  <c r="AO88" i="2"/>
  <c r="AP88" i="2"/>
  <c r="AR88" i="2"/>
  <c r="AS88" i="2"/>
  <c r="AT88" i="2"/>
  <c r="AW88" i="2"/>
  <c r="AX88" i="2"/>
  <c r="AY88" i="2"/>
  <c r="AZ88" i="2"/>
  <c r="AE89" i="2"/>
  <c r="AF89" i="2"/>
  <c r="AG89" i="2"/>
  <c r="AH89" i="2"/>
  <c r="AI89" i="2"/>
  <c r="AK89" i="2"/>
  <c r="AL89" i="2"/>
  <c r="AM89" i="2"/>
  <c r="AN89" i="2"/>
  <c r="AO89" i="2"/>
  <c r="AP89" i="2"/>
  <c r="AR89" i="2"/>
  <c r="AS89" i="2"/>
  <c r="AT89" i="2"/>
  <c r="AW89" i="2"/>
  <c r="AX89" i="2"/>
  <c r="AY89" i="2"/>
  <c r="AZ89" i="2"/>
  <c r="AE90" i="2"/>
  <c r="AF90" i="2"/>
  <c r="AG90" i="2"/>
  <c r="AH90" i="2"/>
  <c r="AI90" i="2"/>
  <c r="AK90" i="2"/>
  <c r="AL90" i="2"/>
  <c r="AM90" i="2"/>
  <c r="AN90" i="2"/>
  <c r="AO90" i="2"/>
  <c r="AP90" i="2"/>
  <c r="AR90" i="2"/>
  <c r="AS90" i="2"/>
  <c r="AT90" i="2"/>
  <c r="AW90" i="2"/>
  <c r="AX90" i="2"/>
  <c r="AY90" i="2"/>
  <c r="AZ90" i="2"/>
  <c r="AE91" i="2"/>
  <c r="AF91" i="2"/>
  <c r="AG91" i="2"/>
  <c r="AH91" i="2"/>
  <c r="AI91" i="2"/>
  <c r="AK91" i="2"/>
  <c r="AL91" i="2"/>
  <c r="AM91" i="2"/>
  <c r="AN91" i="2"/>
  <c r="AO91" i="2"/>
  <c r="AP91" i="2"/>
  <c r="AR91" i="2"/>
  <c r="AS91" i="2"/>
  <c r="AT91" i="2"/>
  <c r="AW91" i="2"/>
  <c r="AX91" i="2"/>
  <c r="AY91" i="2"/>
  <c r="AZ91" i="2"/>
  <c r="AE92" i="2"/>
  <c r="AF92" i="2"/>
  <c r="AG92" i="2"/>
  <c r="AH92" i="2"/>
  <c r="AI92" i="2"/>
  <c r="AK92" i="2"/>
  <c r="AL92" i="2"/>
  <c r="AM92" i="2"/>
  <c r="AN92" i="2"/>
  <c r="AO92" i="2"/>
  <c r="AP92" i="2"/>
  <c r="AR92" i="2"/>
  <c r="AS92" i="2"/>
  <c r="AT92" i="2"/>
  <c r="AW92" i="2"/>
  <c r="AX92" i="2"/>
  <c r="AY92" i="2"/>
  <c r="AZ92" i="2"/>
  <c r="AE93" i="2"/>
  <c r="AF93" i="2"/>
  <c r="AG93" i="2"/>
  <c r="AH93" i="2"/>
  <c r="AI93" i="2"/>
  <c r="AK93" i="2"/>
  <c r="AL93" i="2"/>
  <c r="AM93" i="2"/>
  <c r="AN93" i="2"/>
  <c r="AO93" i="2"/>
  <c r="AP93" i="2"/>
  <c r="AR93" i="2"/>
  <c r="AS93" i="2"/>
  <c r="AT93" i="2"/>
  <c r="AW93" i="2"/>
  <c r="AX93" i="2"/>
  <c r="AY93" i="2"/>
  <c r="AZ93" i="2"/>
  <c r="AE94" i="2"/>
  <c r="AF94" i="2"/>
  <c r="AG94" i="2"/>
  <c r="AH94" i="2"/>
  <c r="AI94" i="2"/>
  <c r="AK94" i="2"/>
  <c r="AL94" i="2"/>
  <c r="AM94" i="2"/>
  <c r="AN94" i="2"/>
  <c r="AO94" i="2"/>
  <c r="AP94" i="2"/>
  <c r="AR94" i="2"/>
  <c r="AS94" i="2"/>
  <c r="AT94" i="2"/>
  <c r="AW94" i="2"/>
  <c r="AX94" i="2"/>
  <c r="AY94" i="2"/>
  <c r="AZ94" i="2"/>
  <c r="AE95" i="2"/>
  <c r="AF95" i="2"/>
  <c r="AG95" i="2"/>
  <c r="AH95" i="2"/>
  <c r="AI95" i="2"/>
  <c r="AK95" i="2"/>
  <c r="AL95" i="2"/>
  <c r="AM95" i="2"/>
  <c r="AN95" i="2"/>
  <c r="AO95" i="2"/>
  <c r="AP95" i="2"/>
  <c r="AR95" i="2"/>
  <c r="AS95" i="2"/>
  <c r="AT95" i="2"/>
  <c r="AW95" i="2"/>
  <c r="AX95" i="2"/>
  <c r="AY95" i="2"/>
  <c r="AZ95" i="2"/>
  <c r="AE96" i="2"/>
  <c r="AF96" i="2"/>
  <c r="AG96" i="2"/>
  <c r="AH96" i="2"/>
  <c r="AI96" i="2"/>
  <c r="AK96" i="2"/>
  <c r="AL96" i="2"/>
  <c r="AM96" i="2"/>
  <c r="AN96" i="2"/>
  <c r="AO96" i="2"/>
  <c r="AP96" i="2"/>
  <c r="AR96" i="2"/>
  <c r="AS96" i="2"/>
  <c r="AT96" i="2"/>
  <c r="AW96" i="2"/>
  <c r="AX96" i="2"/>
  <c r="AY96" i="2"/>
  <c r="AZ96" i="2"/>
  <c r="AE97" i="2"/>
  <c r="AF97" i="2"/>
  <c r="AG97" i="2"/>
  <c r="AH97" i="2"/>
  <c r="AI97" i="2"/>
  <c r="AK97" i="2"/>
  <c r="AL97" i="2"/>
  <c r="AM97" i="2"/>
  <c r="AN97" i="2"/>
  <c r="AO97" i="2"/>
  <c r="AP97" i="2"/>
  <c r="AR97" i="2"/>
  <c r="AS97" i="2"/>
  <c r="AT97" i="2"/>
  <c r="AW97" i="2"/>
  <c r="AX97" i="2"/>
  <c r="AY97" i="2"/>
  <c r="AZ97" i="2"/>
  <c r="AE98" i="2"/>
  <c r="AF98" i="2"/>
  <c r="AG98" i="2"/>
  <c r="AH98" i="2"/>
  <c r="AI98" i="2"/>
  <c r="AK98" i="2"/>
  <c r="AL98" i="2"/>
  <c r="AM98" i="2"/>
  <c r="AN98" i="2"/>
  <c r="AO98" i="2"/>
  <c r="AP98" i="2"/>
  <c r="AR98" i="2"/>
  <c r="AS98" i="2"/>
  <c r="AT98" i="2"/>
  <c r="AW98" i="2"/>
  <c r="AX98" i="2"/>
  <c r="AY98" i="2"/>
  <c r="AZ98" i="2"/>
  <c r="AE99" i="2"/>
  <c r="AF99" i="2"/>
  <c r="AG99" i="2"/>
  <c r="AH99" i="2"/>
  <c r="AI99" i="2"/>
  <c r="AK99" i="2"/>
  <c r="AL99" i="2"/>
  <c r="AM99" i="2"/>
  <c r="AN99" i="2"/>
  <c r="AO99" i="2"/>
  <c r="AP99" i="2"/>
  <c r="AR99" i="2"/>
  <c r="AS99" i="2"/>
  <c r="AT99" i="2"/>
  <c r="AW99" i="2"/>
  <c r="AX99" i="2"/>
  <c r="AY99" i="2"/>
  <c r="AZ99" i="2"/>
  <c r="AE100" i="2"/>
  <c r="AF100" i="2"/>
  <c r="AG100" i="2"/>
  <c r="AH100" i="2"/>
  <c r="AI100" i="2"/>
  <c r="AK100" i="2"/>
  <c r="AL100" i="2"/>
  <c r="AM100" i="2"/>
  <c r="AN100" i="2"/>
  <c r="AO100" i="2"/>
  <c r="AP100" i="2"/>
  <c r="AR100" i="2"/>
  <c r="AS100" i="2"/>
  <c r="AT100" i="2"/>
  <c r="AW100" i="2"/>
  <c r="AX100" i="2"/>
  <c r="AY100" i="2"/>
  <c r="AZ100" i="2"/>
  <c r="AE101" i="2"/>
  <c r="AF101" i="2"/>
  <c r="AG101" i="2"/>
  <c r="AH101" i="2"/>
  <c r="AI101" i="2"/>
  <c r="AK101" i="2"/>
  <c r="AL101" i="2"/>
  <c r="AM101" i="2"/>
  <c r="AN101" i="2"/>
  <c r="AO101" i="2"/>
  <c r="AP101" i="2"/>
  <c r="AR101" i="2"/>
  <c r="AS101" i="2"/>
  <c r="AT101" i="2"/>
  <c r="AW101" i="2"/>
  <c r="AX101" i="2"/>
  <c r="AY101" i="2"/>
  <c r="AZ101" i="2"/>
  <c r="AE102" i="2"/>
  <c r="AF102" i="2"/>
  <c r="AG102" i="2"/>
  <c r="AH102" i="2"/>
  <c r="AI102" i="2"/>
  <c r="AK102" i="2"/>
  <c r="AL102" i="2"/>
  <c r="AM102" i="2"/>
  <c r="AN102" i="2"/>
  <c r="AO102" i="2"/>
  <c r="AP102" i="2"/>
  <c r="AR102" i="2"/>
  <c r="AS102" i="2"/>
  <c r="AT102" i="2"/>
  <c r="AW102" i="2"/>
  <c r="AX102" i="2"/>
  <c r="AY102" i="2"/>
  <c r="AZ102" i="2"/>
  <c r="AE103" i="2"/>
  <c r="AF103" i="2"/>
  <c r="AG103" i="2"/>
  <c r="AH103" i="2"/>
  <c r="AI103" i="2"/>
  <c r="AK103" i="2"/>
  <c r="AL103" i="2"/>
  <c r="AM103" i="2"/>
  <c r="AN103" i="2"/>
  <c r="AO103" i="2"/>
  <c r="AP103" i="2"/>
  <c r="AR103" i="2"/>
  <c r="AS103" i="2"/>
  <c r="AT103" i="2"/>
  <c r="AW103" i="2"/>
  <c r="AX103" i="2"/>
  <c r="AY103" i="2"/>
  <c r="AZ103" i="2"/>
  <c r="AE104" i="2"/>
  <c r="AF104" i="2"/>
  <c r="AG104" i="2"/>
  <c r="AH104" i="2"/>
  <c r="AI104" i="2"/>
  <c r="AK104" i="2"/>
  <c r="AL104" i="2"/>
  <c r="AM104" i="2"/>
  <c r="AN104" i="2"/>
  <c r="AO104" i="2"/>
  <c r="AP104" i="2"/>
  <c r="AR104" i="2"/>
  <c r="AS104" i="2"/>
  <c r="AT104" i="2"/>
  <c r="AW104" i="2"/>
  <c r="AX104" i="2"/>
  <c r="AY104" i="2"/>
  <c r="AZ104" i="2"/>
  <c r="AE105" i="2"/>
  <c r="AF105" i="2"/>
  <c r="AG105" i="2"/>
  <c r="AH105" i="2"/>
  <c r="AI105" i="2"/>
  <c r="AK105" i="2"/>
  <c r="AL105" i="2"/>
  <c r="AM105" i="2"/>
  <c r="AN105" i="2"/>
  <c r="AO105" i="2"/>
  <c r="AP105" i="2"/>
  <c r="AR105" i="2"/>
  <c r="AS105" i="2"/>
  <c r="AT105" i="2"/>
  <c r="AW105" i="2"/>
  <c r="AX105" i="2"/>
  <c r="AY105" i="2"/>
  <c r="AZ105" i="2"/>
  <c r="AE106" i="2"/>
  <c r="AF106" i="2"/>
  <c r="AG106" i="2"/>
  <c r="AH106" i="2"/>
  <c r="AI106" i="2"/>
  <c r="AK106" i="2"/>
  <c r="AL106" i="2"/>
  <c r="AM106" i="2"/>
  <c r="AN106" i="2"/>
  <c r="AO106" i="2"/>
  <c r="AP106" i="2"/>
  <c r="AR106" i="2"/>
  <c r="AS106" i="2"/>
  <c r="AT106" i="2"/>
  <c r="AW106" i="2"/>
  <c r="AX106" i="2"/>
  <c r="AY106" i="2"/>
  <c r="AZ106" i="2"/>
  <c r="AE107" i="2"/>
  <c r="AF107" i="2"/>
  <c r="AG107" i="2"/>
  <c r="AH107" i="2"/>
  <c r="AI107" i="2"/>
  <c r="AK107" i="2"/>
  <c r="AL107" i="2"/>
  <c r="AM107" i="2"/>
  <c r="AN107" i="2"/>
  <c r="AO107" i="2"/>
  <c r="AP107" i="2"/>
  <c r="AR107" i="2"/>
  <c r="AS107" i="2"/>
  <c r="AT107" i="2"/>
  <c r="AW107" i="2"/>
  <c r="AX107" i="2"/>
  <c r="AY107" i="2"/>
  <c r="AZ107" i="2"/>
  <c r="AE108" i="2"/>
  <c r="AF108" i="2"/>
  <c r="AG108" i="2"/>
  <c r="AH108" i="2"/>
  <c r="AI108" i="2"/>
  <c r="AK108" i="2"/>
  <c r="AL108" i="2"/>
  <c r="AM108" i="2"/>
  <c r="AN108" i="2"/>
  <c r="AO108" i="2"/>
  <c r="AP108" i="2"/>
  <c r="AR108" i="2"/>
  <c r="AS108" i="2"/>
  <c r="AT108" i="2"/>
  <c r="AW108" i="2"/>
  <c r="AX108" i="2"/>
  <c r="AY108" i="2"/>
  <c r="AZ108" i="2"/>
  <c r="AE109" i="2"/>
  <c r="AF109" i="2"/>
  <c r="AG109" i="2"/>
  <c r="AH109" i="2"/>
  <c r="AI109" i="2"/>
  <c r="AK109" i="2"/>
  <c r="AL109" i="2"/>
  <c r="AM109" i="2"/>
  <c r="AN109" i="2"/>
  <c r="AO109" i="2"/>
  <c r="AP109" i="2"/>
  <c r="AR109" i="2"/>
  <c r="AS109" i="2"/>
  <c r="AT109" i="2"/>
  <c r="AW109" i="2"/>
  <c r="AX109" i="2"/>
  <c r="AY109" i="2"/>
  <c r="AZ109" i="2"/>
  <c r="AE110" i="2"/>
  <c r="AF110" i="2"/>
  <c r="AG110" i="2"/>
  <c r="AH110" i="2"/>
  <c r="AI110" i="2"/>
  <c r="AK110" i="2"/>
  <c r="AL110" i="2"/>
  <c r="AM110" i="2"/>
  <c r="AN110" i="2"/>
  <c r="AO110" i="2"/>
  <c r="AP110" i="2"/>
  <c r="AR110" i="2"/>
  <c r="AS110" i="2"/>
  <c r="AT110" i="2"/>
  <c r="AW110" i="2"/>
  <c r="AX110" i="2"/>
  <c r="AY110" i="2"/>
  <c r="AZ110" i="2"/>
  <c r="AE111" i="2"/>
  <c r="AF111" i="2"/>
  <c r="AG111" i="2"/>
  <c r="AH111" i="2"/>
  <c r="AI111" i="2"/>
  <c r="AK111" i="2"/>
  <c r="AL111" i="2"/>
  <c r="AM111" i="2"/>
  <c r="AN111" i="2"/>
  <c r="AO111" i="2"/>
  <c r="AP111" i="2"/>
  <c r="AR111" i="2"/>
  <c r="AS111" i="2"/>
  <c r="AT111" i="2"/>
  <c r="AW111" i="2"/>
  <c r="AX111" i="2"/>
  <c r="AY111" i="2"/>
  <c r="AZ111" i="2"/>
  <c r="AE112" i="2"/>
  <c r="AF112" i="2"/>
  <c r="AG112" i="2"/>
  <c r="AH112" i="2"/>
  <c r="AI112" i="2"/>
  <c r="AK112" i="2"/>
  <c r="AL112" i="2"/>
  <c r="AM112" i="2"/>
  <c r="AN112" i="2"/>
  <c r="AO112" i="2"/>
  <c r="AP112" i="2"/>
  <c r="AR112" i="2"/>
  <c r="AS112" i="2"/>
  <c r="AT112" i="2"/>
  <c r="AW112" i="2"/>
  <c r="AX112" i="2"/>
  <c r="AY112" i="2"/>
  <c r="AZ112" i="2"/>
  <c r="AE113" i="2"/>
  <c r="AF113" i="2"/>
  <c r="AG113" i="2"/>
  <c r="AH113" i="2"/>
  <c r="AI113" i="2"/>
  <c r="AK113" i="2"/>
  <c r="AL113" i="2"/>
  <c r="AM113" i="2"/>
  <c r="AN113" i="2"/>
  <c r="AO113" i="2"/>
  <c r="AP113" i="2"/>
  <c r="AR113" i="2"/>
  <c r="AS113" i="2"/>
  <c r="AT113" i="2"/>
  <c r="AW113" i="2"/>
  <c r="AX113" i="2"/>
  <c r="AY113" i="2"/>
  <c r="AZ113" i="2"/>
  <c r="AE114" i="2"/>
  <c r="AF114" i="2"/>
  <c r="AG114" i="2"/>
  <c r="AH114" i="2"/>
  <c r="AI114" i="2"/>
  <c r="AK114" i="2"/>
  <c r="AL114" i="2"/>
  <c r="AM114" i="2"/>
  <c r="AN114" i="2"/>
  <c r="AO114" i="2"/>
  <c r="AP114" i="2"/>
  <c r="AR114" i="2"/>
  <c r="AS114" i="2"/>
  <c r="AT114" i="2"/>
  <c r="AW114" i="2"/>
  <c r="AX114" i="2"/>
  <c r="AY114" i="2"/>
  <c r="AZ114" i="2"/>
  <c r="AE115" i="2"/>
  <c r="AF115" i="2"/>
  <c r="AG115" i="2"/>
  <c r="AH115" i="2"/>
  <c r="AI115" i="2"/>
  <c r="AK115" i="2"/>
  <c r="AL115" i="2"/>
  <c r="AM115" i="2"/>
  <c r="AN115" i="2"/>
  <c r="AO115" i="2"/>
  <c r="AP115" i="2"/>
  <c r="AR115" i="2"/>
  <c r="AS115" i="2"/>
  <c r="AT115" i="2"/>
  <c r="AW115" i="2"/>
  <c r="AX115" i="2"/>
  <c r="AY115" i="2"/>
  <c r="AZ115" i="2"/>
  <c r="AF116" i="2"/>
  <c r="AG116" i="2"/>
  <c r="AH116" i="2"/>
  <c r="AI116" i="2"/>
  <c r="AK116" i="2"/>
  <c r="AL116" i="2"/>
  <c r="AM116" i="2"/>
  <c r="AN116" i="2"/>
  <c r="AO116" i="2"/>
  <c r="AP116" i="2"/>
  <c r="AR116" i="2"/>
  <c r="AS116" i="2"/>
  <c r="AT116" i="2"/>
  <c r="AW116" i="2"/>
  <c r="AX116" i="2"/>
  <c r="AY116" i="2"/>
  <c r="AZ116" i="2"/>
  <c r="AF5" i="2"/>
  <c r="AG5" i="2"/>
  <c r="AH5" i="2"/>
  <c r="AI5" i="2"/>
  <c r="AK5" i="2"/>
  <c r="AL5" i="2"/>
  <c r="AM5" i="2"/>
  <c r="AN5" i="2"/>
  <c r="AO5" i="2"/>
  <c r="AP5" i="2"/>
  <c r="AR5" i="2"/>
  <c r="AS5" i="2"/>
  <c r="AT5" i="2"/>
  <c r="AW5" i="2"/>
  <c r="AX5" i="2"/>
  <c r="AE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5" i="2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89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Z58" i="7"/>
  <c r="Y58" i="7"/>
  <c r="X58" i="7"/>
  <c r="W58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W8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AL88" i="9"/>
  <c r="AK88" i="9"/>
  <c r="AJ88" i="9"/>
  <c r="AI88" i="9"/>
  <c r="AH88" i="9"/>
  <c r="AG88" i="9"/>
  <c r="AF88" i="9"/>
  <c r="AE88" i="9"/>
  <c r="AD88" i="9"/>
  <c r="AC88" i="9"/>
  <c r="AB88" i="9"/>
  <c r="AA88" i="9"/>
  <c r="Z88" i="9"/>
  <c r="Y88" i="9"/>
  <c r="X88" i="9"/>
  <c r="W88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Z87" i="9"/>
  <c r="Y87" i="9"/>
  <c r="X87" i="9"/>
  <c r="W87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Z85" i="9"/>
  <c r="Y85" i="9"/>
  <c r="X85" i="9"/>
  <c r="W85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Z84" i="9"/>
  <c r="Y84" i="9"/>
  <c r="X84" i="9"/>
  <c r="W84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Z83" i="9"/>
  <c r="Y83" i="9"/>
  <c r="X83" i="9"/>
  <c r="W83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X82" i="9"/>
  <c r="W82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Y78" i="9"/>
  <c r="X78" i="9"/>
  <c r="W78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Z76" i="9"/>
  <c r="Y76" i="9"/>
  <c r="X76" i="9"/>
  <c r="W76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X75" i="9"/>
  <c r="W75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X73" i="9"/>
  <c r="W73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Z72" i="9"/>
  <c r="Y72" i="9"/>
  <c r="X72" i="9"/>
  <c r="W72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Z71" i="9"/>
  <c r="Y71" i="9"/>
  <c r="X71" i="9"/>
  <c r="W71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X64" i="9"/>
  <c r="W64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AL87" i="10"/>
  <c r="AK87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AL89" i="11"/>
  <c r="AK89" i="11"/>
  <c r="AJ89" i="11"/>
  <c r="AI89" i="11"/>
  <c r="AH89" i="11"/>
  <c r="AG89" i="11"/>
  <c r="AF89" i="11"/>
  <c r="AE89" i="11"/>
  <c r="AD89" i="11"/>
  <c r="AC89" i="11"/>
  <c r="AB89" i="11"/>
  <c r="AA89" i="11"/>
  <c r="Z89" i="11"/>
  <c r="Y89" i="11"/>
  <c r="X89" i="11"/>
  <c r="W89" i="11"/>
  <c r="AL88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AL87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AL86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W86" i="11"/>
  <c r="AL85" i="11"/>
  <c r="AK85" i="11"/>
  <c r="AJ85" i="11"/>
  <c r="AI85" i="11"/>
  <c r="AH85" i="11"/>
  <c r="AG85" i="11"/>
  <c r="AF85" i="11"/>
  <c r="AE85" i="11"/>
  <c r="AD85" i="11"/>
  <c r="AC85" i="11"/>
  <c r="AB85" i="11"/>
  <c r="AA85" i="11"/>
  <c r="Z85" i="11"/>
  <c r="Y85" i="11"/>
  <c r="X85" i="11"/>
  <c r="W85" i="11"/>
  <c r="AL84" i="11"/>
  <c r="AK84" i="11"/>
  <c r="AJ84" i="11"/>
  <c r="AI84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AL83" i="11"/>
  <c r="AK83" i="11"/>
  <c r="AJ83" i="11"/>
  <c r="AI83" i="11"/>
  <c r="AH83" i="11"/>
  <c r="AG83" i="11"/>
  <c r="AF83" i="11"/>
  <c r="AE83" i="11"/>
  <c r="AD83" i="11"/>
  <c r="AC83" i="11"/>
  <c r="AB83" i="11"/>
  <c r="AA83" i="11"/>
  <c r="Z83" i="11"/>
  <c r="Y83" i="11"/>
  <c r="X83" i="11"/>
  <c r="W83" i="11"/>
  <c r="AL82" i="11"/>
  <c r="AK82" i="11"/>
  <c r="AJ82" i="11"/>
  <c r="AI82" i="11"/>
  <c r="AH82" i="11"/>
  <c r="AG82" i="11"/>
  <c r="AF82" i="11"/>
  <c r="AE82" i="11"/>
  <c r="AD82" i="11"/>
  <c r="AC82" i="11"/>
  <c r="AB82" i="11"/>
  <c r="AA82" i="11"/>
  <c r="Z82" i="11"/>
  <c r="Y82" i="11"/>
  <c r="X82" i="11"/>
  <c r="W82" i="11"/>
  <c r="AL81" i="11"/>
  <c r="AK81" i="11"/>
  <c r="AJ81" i="11"/>
  <c r="AI81" i="11"/>
  <c r="AH81" i="11"/>
  <c r="AG81" i="11"/>
  <c r="AF81" i="11"/>
  <c r="AE81" i="11"/>
  <c r="AD81" i="11"/>
  <c r="AC81" i="11"/>
  <c r="AB81" i="11"/>
  <c r="AA81" i="11"/>
  <c r="Z81" i="11"/>
  <c r="Y81" i="11"/>
  <c r="X81" i="11"/>
  <c r="W81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AL79" i="11"/>
  <c r="AK79" i="11"/>
  <c r="AJ79" i="11"/>
  <c r="AI79" i="11"/>
  <c r="AH79" i="11"/>
  <c r="AG79" i="11"/>
  <c r="AF79" i="11"/>
  <c r="AE79" i="11"/>
  <c r="AD79" i="11"/>
  <c r="AC79" i="11"/>
  <c r="AB79" i="11"/>
  <c r="AA79" i="11"/>
  <c r="Z79" i="11"/>
  <c r="Y79" i="11"/>
  <c r="X79" i="11"/>
  <c r="W79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AL73" i="11"/>
  <c r="AK73" i="11"/>
  <c r="AJ73" i="11"/>
  <c r="AI73" i="11"/>
  <c r="AH73" i="11"/>
  <c r="AG73" i="11"/>
  <c r="AF73" i="11"/>
  <c r="AE73" i="11"/>
  <c r="AD73" i="11"/>
  <c r="AC73" i="11"/>
  <c r="AB73" i="11"/>
  <c r="AA73" i="11"/>
  <c r="Z73" i="11"/>
  <c r="Y73" i="11"/>
  <c r="X73" i="11"/>
  <c r="W73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AL71" i="11"/>
  <c r="AK71" i="11"/>
  <c r="AJ71" i="11"/>
  <c r="AI71" i="11"/>
  <c r="AH71" i="11"/>
  <c r="AG71" i="11"/>
  <c r="AF71" i="11"/>
  <c r="AE71" i="11"/>
  <c r="AD71" i="11"/>
  <c r="AC71" i="11"/>
  <c r="AB71" i="11"/>
  <c r="AA71" i="11"/>
  <c r="Z71" i="11"/>
  <c r="Y71" i="11"/>
  <c r="X71" i="11"/>
  <c r="W71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AL66" i="11"/>
  <c r="AK66" i="11"/>
  <c r="AJ66" i="11"/>
  <c r="AI66" i="11"/>
  <c r="AH66" i="11"/>
  <c r="AG66" i="11"/>
  <c r="AF66" i="11"/>
  <c r="AE66" i="11"/>
  <c r="AD66" i="11"/>
  <c r="AC66" i="11"/>
  <c r="AB66" i="11"/>
  <c r="AA66" i="11"/>
  <c r="Z66" i="11"/>
  <c r="Y66" i="11"/>
  <c r="X66" i="11"/>
  <c r="W66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X64" i="11"/>
  <c r="W64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5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AK69" i="12"/>
  <c r="AL69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AK83" i="12"/>
  <c r="AL83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AK84" i="12"/>
  <c r="AL84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AK85" i="12"/>
  <c r="AL85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AK86" i="12"/>
  <c r="AL86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X5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6" i="12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5" i="13"/>
  <c r="F9" i="17"/>
  <c r="F21" i="17"/>
  <c r="F25" i="17"/>
  <c r="F37" i="17"/>
  <c r="F41" i="17"/>
  <c r="F53" i="17"/>
  <c r="F57" i="17"/>
  <c r="F69" i="17"/>
  <c r="F73" i="17"/>
  <c r="F85" i="17"/>
  <c r="F89" i="17"/>
  <c r="F8" i="17"/>
  <c r="F12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AM66" i="17" l="1"/>
  <c r="AM58" i="17"/>
  <c r="AJ88" i="17"/>
  <c r="AB78" i="17"/>
  <c r="AB74" i="17"/>
  <c r="AB10" i="17"/>
  <c r="AC51" i="17"/>
  <c r="AK43" i="17"/>
  <c r="AK39" i="17"/>
  <c r="X6" i="17"/>
  <c r="AK72" i="17"/>
  <c r="AB60" i="17"/>
  <c r="AB80" i="17"/>
  <c r="AB76" i="17"/>
  <c r="AG84" i="17"/>
  <c r="AG52" i="17"/>
  <c r="AG32" i="17"/>
  <c r="AG61" i="17"/>
  <c r="AG37" i="17"/>
  <c r="AB88" i="17"/>
  <c r="AK84" i="17"/>
  <c r="AG80" i="17"/>
  <c r="AG76" i="17"/>
  <c r="AB68" i="17"/>
  <c r="AG64" i="17"/>
  <c r="AK60" i="17"/>
  <c r="AB56" i="17"/>
  <c r="AG48" i="17"/>
  <c r="AB44" i="17"/>
  <c r="AK40" i="17"/>
  <c r="AG36" i="17"/>
  <c r="AL52" i="17"/>
  <c r="AK79" i="17"/>
  <c r="AL57" i="17"/>
  <c r="AL49" i="17"/>
  <c r="AL45" i="17"/>
  <c r="AC43" i="17"/>
  <c r="M33" i="23"/>
  <c r="Q33" i="23" s="1"/>
  <c r="N33" i="23"/>
  <c r="R33" i="23" s="1"/>
  <c r="AB87" i="17"/>
  <c r="AB91" i="17"/>
  <c r="AJ87" i="17"/>
  <c r="AD83" i="17"/>
  <c r="AJ71" i="17"/>
  <c r="AB67" i="17"/>
  <c r="AF47" i="17"/>
  <c r="AB35" i="17"/>
  <c r="AF7" i="17"/>
  <c r="AB84" i="17"/>
  <c r="AA88" i="17"/>
  <c r="AA84" i="17"/>
  <c r="AA72" i="17"/>
  <c r="AA60" i="17"/>
  <c r="AA48" i="17"/>
  <c r="AB39" i="17"/>
  <c r="AF88" i="17"/>
  <c r="AJ84" i="17"/>
  <c r="AF84" i="17"/>
  <c r="AJ79" i="17"/>
  <c r="AF79" i="17"/>
  <c r="AJ76" i="17"/>
  <c r="AF76" i="17"/>
  <c r="AF69" i="17"/>
  <c r="AJ68" i="17"/>
  <c r="AF64" i="17"/>
  <c r="AJ63" i="17"/>
  <c r="AJ60" i="17"/>
  <c r="AF56" i="17"/>
  <c r="AJ51" i="17"/>
  <c r="AF51" i="17"/>
  <c r="AF40" i="17"/>
  <c r="AF39" i="17"/>
  <c r="AB79" i="17"/>
  <c r="AJ83" i="17"/>
  <c r="AJ43" i="17"/>
  <c r="AJ91" i="17"/>
  <c r="AJ67" i="17"/>
  <c r="AD87" i="17"/>
  <c r="AC79" i="17"/>
  <c r="AB83" i="17"/>
  <c r="AF91" i="17"/>
  <c r="AF83" i="17"/>
  <c r="AF43" i="17"/>
  <c r="AJ39" i="17"/>
  <c r="AG51" i="17"/>
  <c r="AK51" i="17"/>
  <c r="AG39" i="17"/>
  <c r="AE39" i="17"/>
  <c r="Y39" i="17"/>
  <c r="Y55" i="17"/>
  <c r="AE43" i="17"/>
  <c r="AE55" i="17"/>
  <c r="AG56" i="17"/>
  <c r="Y79" i="17"/>
  <c r="AK76" i="17"/>
  <c r="AG60" i="17"/>
  <c r="AG83" i="17"/>
  <c r="AD79" i="17"/>
  <c r="Y87" i="17"/>
  <c r="AE83" i="17"/>
  <c r="AF70" i="17"/>
  <c r="AE46" i="17"/>
  <c r="AK35" i="17"/>
  <c r="AG55" i="17"/>
  <c r="Y71" i="17"/>
  <c r="AG91" i="17"/>
  <c r="AK83" i="17"/>
  <c r="Z55" i="17"/>
  <c r="AJ81" i="17"/>
  <c r="AJ73" i="17"/>
  <c r="Z65" i="17"/>
  <c r="AJ53" i="17"/>
  <c r="AF41" i="17"/>
  <c r="AJ29" i="17"/>
  <c r="AE35" i="17"/>
  <c r="AG35" i="17"/>
  <c r="AK55" i="17"/>
  <c r="AJ35" i="17"/>
  <c r="AG59" i="17"/>
  <c r="AC87" i="17"/>
  <c r="AC91" i="17"/>
  <c r="AF80" i="17"/>
  <c r="AF32" i="17"/>
  <c r="AJ28" i="17"/>
  <c r="Y91" i="17"/>
  <c r="Y72" i="17"/>
  <c r="X73" i="17"/>
  <c r="AF73" i="17"/>
  <c r="Z75" i="17"/>
  <c r="AK82" i="17"/>
  <c r="AG89" i="17"/>
  <c r="AG77" i="17"/>
  <c r="AD55" i="17"/>
  <c r="X66" i="17"/>
  <c r="AD68" i="17"/>
  <c r="AC60" i="17"/>
  <c r="AH60" i="17"/>
  <c r="AF53" i="17"/>
  <c r="AE62" i="17"/>
  <c r="AL89" i="17"/>
  <c r="AL39" i="17"/>
  <c r="AJ34" i="17"/>
  <c r="AJ33" i="17"/>
  <c r="AJ40" i="17"/>
  <c r="AD59" i="17"/>
  <c r="AK59" i="17"/>
  <c r="AF55" i="17"/>
  <c r="AF67" i="17"/>
  <c r="AJ59" i="17"/>
  <c r="AB55" i="17"/>
  <c r="Z59" i="17"/>
  <c r="AL72" i="17"/>
  <c r="X70" i="17"/>
  <c r="AL55" i="17"/>
  <c r="AE51" i="17"/>
  <c r="AF57" i="17"/>
  <c r="AF61" i="17"/>
  <c r="Z57" i="17"/>
  <c r="AK73" i="17"/>
  <c r="AG63" i="17"/>
  <c r="AJ65" i="17"/>
  <c r="AF72" i="17"/>
  <c r="AF60" i="17"/>
  <c r="AL88" i="17"/>
  <c r="AL80" i="17"/>
  <c r="AH76" i="17"/>
  <c r="AG81" i="17"/>
  <c r="AD91" i="17"/>
  <c r="Y83" i="17"/>
  <c r="AE87" i="17"/>
  <c r="AK91" i="17"/>
  <c r="AK88" i="17"/>
  <c r="AG88" i="17"/>
  <c r="AK87" i="17"/>
  <c r="AG87" i="17"/>
  <c r="AK80" i="17"/>
  <c r="AA30" i="17"/>
  <c r="AJ80" i="17"/>
  <c r="AA80" i="17"/>
  <c r="AA76" i="17"/>
  <c r="AE91" i="17"/>
  <c r="AC83" i="17"/>
  <c r="AG79" i="17"/>
  <c r="AA32" i="17"/>
  <c r="AK48" i="17"/>
  <c r="AF36" i="17"/>
  <c r="Y32" i="17"/>
  <c r="AL33" i="17"/>
  <c r="AD48" i="17"/>
  <c r="AD36" i="17"/>
  <c r="Z31" i="17"/>
  <c r="X46" i="17"/>
  <c r="AH35" i="17"/>
  <c r="AB15" i="17"/>
  <c r="AB7" i="17"/>
  <c r="AJ15" i="17"/>
  <c r="AJ7" i="17"/>
  <c r="AJ22" i="17"/>
  <c r="AA5" i="17"/>
  <c r="AJ25" i="17"/>
  <c r="AF21" i="17"/>
  <c r="AF17" i="17"/>
  <c r="Z13" i="17"/>
  <c r="Z9" i="17"/>
  <c r="Y6" i="17"/>
  <c r="AF24" i="17"/>
  <c r="AA20" i="17"/>
  <c r="AA16" i="17"/>
  <c r="AA12" i="17"/>
  <c r="X86" i="17"/>
  <c r="AD80" i="17"/>
  <c r="AC84" i="17"/>
  <c r="AL83" i="17"/>
  <c r="AL91" i="17"/>
  <c r="AB81" i="17"/>
  <c r="AL81" i="17"/>
  <c r="AH81" i="17"/>
  <c r="AH77" i="17"/>
  <c r="AL76" i="17"/>
  <c r="Z39" i="17"/>
  <c r="AC48" i="17"/>
  <c r="AL51" i="17"/>
  <c r="AH29" i="17"/>
  <c r="Z45" i="17"/>
  <c r="AJ45" i="17"/>
  <c r="AG29" i="17"/>
  <c r="AD26" i="17"/>
  <c r="Y18" i="17"/>
  <c r="AD32" i="17"/>
  <c r="Y40" i="17"/>
  <c r="Y36" i="17"/>
  <c r="Z47" i="17"/>
  <c r="Z35" i="17"/>
  <c r="AC40" i="17"/>
  <c r="AC32" i="17"/>
  <c r="AH40" i="17"/>
  <c r="AH32" i="17"/>
  <c r="Y43" i="17"/>
  <c r="AH20" i="17"/>
  <c r="AK7" i="17"/>
  <c r="AL37" i="17"/>
  <c r="AJ32" i="17"/>
  <c r="AK32" i="17"/>
  <c r="AK36" i="17"/>
  <c r="AF48" i="17"/>
  <c r="AJ36" i="17"/>
  <c r="AG43" i="17"/>
  <c r="AC31" i="17"/>
  <c r="AE86" i="17"/>
  <c r="Z85" i="17"/>
  <c r="AD14" i="17"/>
  <c r="Z69" i="17"/>
  <c r="AA68" i="17"/>
  <c r="X83" i="17"/>
  <c r="AD76" i="17"/>
  <c r="Y88" i="17"/>
  <c r="Z91" i="17"/>
  <c r="Z83" i="17"/>
  <c r="Z79" i="17"/>
  <c r="AH91" i="17"/>
  <c r="AL87" i="17"/>
  <c r="AH80" i="17"/>
  <c r="X78" i="17"/>
  <c r="AL77" i="17"/>
  <c r="AK85" i="17"/>
  <c r="AA77" i="17"/>
  <c r="AJ85" i="17"/>
  <c r="AK81" i="17"/>
  <c r="AF89" i="17"/>
  <c r="AF81" i="17"/>
  <c r="AK8" i="17"/>
  <c r="AB73" i="17"/>
  <c r="AC72" i="17"/>
  <c r="AC68" i="17"/>
  <c r="AK65" i="17"/>
  <c r="Y54" i="17"/>
  <c r="AH69" i="17"/>
  <c r="AG53" i="17"/>
  <c r="AL65" i="17"/>
  <c r="AB17" i="17"/>
  <c r="AL25" i="17"/>
  <c r="AH21" i="17"/>
  <c r="AK9" i="17"/>
  <c r="Z25" i="17"/>
  <c r="Z17" i="17"/>
  <c r="AL19" i="17"/>
  <c r="AA85" i="17"/>
  <c r="Z51" i="17"/>
  <c r="AB49" i="17"/>
  <c r="AB45" i="17"/>
  <c r="AB33" i="17"/>
  <c r="AB29" i="17"/>
  <c r="AC36" i="17"/>
  <c r="AE40" i="17"/>
  <c r="AE36" i="17"/>
  <c r="AE32" i="17"/>
  <c r="AH51" i="17"/>
  <c r="AH45" i="17"/>
  <c r="AL43" i="17"/>
  <c r="AH43" i="17"/>
  <c r="AL40" i="17"/>
  <c r="AH39" i="17"/>
  <c r="AL35" i="17"/>
  <c r="AL32" i="17"/>
  <c r="AL31" i="17"/>
  <c r="AL29" i="17"/>
  <c r="X52" i="17"/>
  <c r="AF49" i="17"/>
  <c r="AK29" i="17"/>
  <c r="AH48" i="17"/>
  <c r="AH44" i="17"/>
  <c r="AH28" i="17"/>
  <c r="AK45" i="17"/>
  <c r="AA41" i="17"/>
  <c r="AK49" i="17"/>
  <c r="Z37" i="17"/>
  <c r="AJ49" i="17"/>
  <c r="AG49" i="17"/>
  <c r="AK33" i="17"/>
  <c r="AD50" i="17"/>
  <c r="Z29" i="17"/>
  <c r="AK37" i="17"/>
  <c r="AF37" i="17"/>
  <c r="AA49" i="17"/>
  <c r="AG45" i="17"/>
  <c r="Z49" i="17"/>
  <c r="AH33" i="17"/>
  <c r="AB37" i="17"/>
  <c r="Z48" i="17"/>
  <c r="AM79" i="17"/>
  <c r="AL86" i="17"/>
  <c r="AJ86" i="17"/>
  <c r="AG90" i="17"/>
  <c r="AD73" i="17"/>
  <c r="AD69" i="17"/>
  <c r="AD65" i="17"/>
  <c r="AD57" i="17"/>
  <c r="Y69" i="17"/>
  <c r="Y65" i="17"/>
  <c r="Y57" i="17"/>
  <c r="Y53" i="17"/>
  <c r="Z72" i="17"/>
  <c r="Z68" i="17"/>
  <c r="Z60" i="17"/>
  <c r="Z56" i="17"/>
  <c r="AA67" i="17"/>
  <c r="AA59" i="17"/>
  <c r="AC65" i="17"/>
  <c r="AC57" i="17"/>
  <c r="AE73" i="17"/>
  <c r="AE69" i="17"/>
  <c r="AE65" i="17"/>
  <c r="AI72" i="17"/>
  <c r="AI69" i="17"/>
  <c r="AM68" i="17"/>
  <c r="AI68" i="17"/>
  <c r="AI67" i="17"/>
  <c r="AI65" i="17"/>
  <c r="AM64" i="17"/>
  <c r="AI64" i="17"/>
  <c r="AM63" i="17"/>
  <c r="AM61" i="17"/>
  <c r="AI61" i="17"/>
  <c r="AM60" i="17"/>
  <c r="AI60" i="17"/>
  <c r="AM57" i="17"/>
  <c r="AI57" i="17"/>
  <c r="AM56" i="17"/>
  <c r="AI56" i="17"/>
  <c r="AI55" i="17"/>
  <c r="AM52" i="17"/>
  <c r="AD49" i="17"/>
  <c r="AD41" i="17"/>
  <c r="AD37" i="17"/>
  <c r="AD33" i="17"/>
  <c r="AD29" i="17"/>
  <c r="Y45" i="17"/>
  <c r="AA35" i="17"/>
  <c r="AC37" i="17"/>
  <c r="AI43" i="17"/>
  <c r="AI41" i="17"/>
  <c r="AI40" i="17"/>
  <c r="AI37" i="17"/>
  <c r="AM36" i="17"/>
  <c r="AM14" i="17"/>
  <c r="AM38" i="17"/>
  <c r="AD30" i="17"/>
  <c r="AK42" i="17"/>
  <c r="AH34" i="17"/>
  <c r="X28" i="17"/>
  <c r="AI42" i="17"/>
  <c r="AE42" i="17"/>
  <c r="Z11" i="17"/>
  <c r="Z7" i="17"/>
  <c r="AH27" i="17"/>
  <c r="AL15" i="17"/>
  <c r="AH7" i="17"/>
  <c r="Z6" i="17"/>
  <c r="AE11" i="17"/>
  <c r="AG7" i="17"/>
  <c r="Y89" i="17"/>
  <c r="Y77" i="17"/>
  <c r="Z88" i="17"/>
  <c r="AC85" i="17"/>
  <c r="AE77" i="17"/>
  <c r="AM88" i="17"/>
  <c r="AI76" i="17"/>
  <c r="AB70" i="17"/>
  <c r="AH62" i="17"/>
  <c r="AM62" i="17"/>
  <c r="AM54" i="17"/>
  <c r="AE70" i="17"/>
  <c r="AC62" i="17"/>
  <c r="AJ46" i="17"/>
  <c r="Y42" i="17"/>
  <c r="AL34" i="17"/>
  <c r="AK46" i="17"/>
  <c r="AJ42" i="17"/>
  <c r="AF20" i="17"/>
  <c r="AJ16" i="17"/>
  <c r="AJ20" i="17"/>
  <c r="AD24" i="17"/>
  <c r="AB25" i="17"/>
  <c r="AB21" i="17"/>
  <c r="AB9" i="17"/>
  <c r="AC12" i="17"/>
  <c r="AE5" i="17"/>
  <c r="AM5" i="17"/>
  <c r="AH25" i="17"/>
  <c r="AL24" i="17"/>
  <c r="AL21" i="17"/>
  <c r="AL13" i="17"/>
  <c r="AH13" i="17"/>
  <c r="AK11" i="17"/>
  <c r="AI78" i="17"/>
  <c r="AB82" i="17"/>
  <c r="AA82" i="17"/>
  <c r="AH86" i="17"/>
  <c r="AK90" i="17"/>
  <c r="AB66" i="17"/>
  <c r="AM70" i="17"/>
  <c r="AD56" i="17"/>
  <c r="Y68" i="17"/>
  <c r="Y60" i="17"/>
  <c r="Y52" i="17"/>
  <c r="AB69" i="17"/>
  <c r="AB61" i="17"/>
  <c r="AB57" i="17"/>
  <c r="AB53" i="17"/>
  <c r="AL73" i="17"/>
  <c r="AH73" i="17"/>
  <c r="AH72" i="17"/>
  <c r="AH70" i="17"/>
  <c r="AL69" i="17"/>
  <c r="AL68" i="17"/>
  <c r="AH68" i="17"/>
  <c r="AH66" i="17"/>
  <c r="AH65" i="17"/>
  <c r="AL62" i="17"/>
  <c r="AL59" i="17"/>
  <c r="AL58" i="17"/>
  <c r="AH57" i="17"/>
  <c r="X56" i="17"/>
  <c r="AE58" i="17"/>
  <c r="AA66" i="17"/>
  <c r="AK66" i="17"/>
  <c r="AG70" i="17"/>
  <c r="AB62" i="17"/>
  <c r="AI62" i="17"/>
  <c r="AA70" i="17"/>
  <c r="X14" i="17"/>
  <c r="AJ17" i="17"/>
  <c r="Y25" i="17"/>
  <c r="Z24" i="17"/>
  <c r="AE21" i="17"/>
  <c r="AI24" i="17"/>
  <c r="AI21" i="17"/>
  <c r="AI9" i="17"/>
  <c r="AL12" i="17"/>
  <c r="AE8" i="17"/>
  <c r="AC90" i="17"/>
  <c r="AA90" i="17"/>
  <c r="AH82" i="17"/>
  <c r="AL82" i="17"/>
  <c r="AC86" i="17"/>
  <c r="AH78" i="17"/>
  <c r="AA86" i="17"/>
  <c r="AE66" i="17"/>
  <c r="Z62" i="17"/>
  <c r="AG73" i="17"/>
  <c r="AK69" i="17"/>
  <c r="AG65" i="17"/>
  <c r="AJ66" i="17"/>
  <c r="AK70" i="17"/>
  <c r="AD66" i="17"/>
  <c r="AK53" i="17"/>
  <c r="X72" i="17"/>
  <c r="X71" i="17"/>
  <c r="X69" i="17"/>
  <c r="X68" i="17"/>
  <c r="X67" i="17"/>
  <c r="X65" i="17"/>
  <c r="X64" i="17"/>
  <c r="X63" i="17"/>
  <c r="X62" i="17"/>
  <c r="X60" i="17"/>
  <c r="X58" i="17"/>
  <c r="X57" i="17"/>
  <c r="X55" i="17"/>
  <c r="AE54" i="17"/>
  <c r="AG66" i="17"/>
  <c r="AK62" i="17"/>
  <c r="AA74" i="17"/>
  <c r="AF66" i="17"/>
  <c r="Z73" i="17"/>
  <c r="AA57" i="17"/>
  <c r="AJ57" i="17"/>
  <c r="AD70" i="17"/>
  <c r="AG74" i="17"/>
  <c r="AD62" i="17"/>
  <c r="AF58" i="17"/>
  <c r="AM75" i="17"/>
  <c r="AA14" i="17"/>
  <c r="AC10" i="17"/>
  <c r="AI71" i="17"/>
  <c r="Y67" i="17"/>
  <c r="AG67" i="17"/>
  <c r="AC67" i="17"/>
  <c r="AD71" i="17"/>
  <c r="AL75" i="17"/>
  <c r="AK71" i="17"/>
  <c r="Z71" i="17"/>
  <c r="AH75" i="17"/>
  <c r="AC75" i="17"/>
  <c r="AD63" i="17"/>
  <c r="AF63" i="17"/>
  <c r="AG71" i="17"/>
  <c r="AE75" i="17"/>
  <c r="AA71" i="17"/>
  <c r="AE71" i="17"/>
  <c r="AL67" i="17"/>
  <c r="Y63" i="17"/>
  <c r="Y75" i="17"/>
  <c r="AM73" i="17"/>
  <c r="AD61" i="17"/>
  <c r="AI53" i="17"/>
  <c r="AF71" i="17"/>
  <c r="AM71" i="17"/>
  <c r="AC71" i="17"/>
  <c r="AE63" i="17"/>
  <c r="AJ75" i="17"/>
  <c r="AB75" i="17"/>
  <c r="AB63" i="17"/>
  <c r="AM67" i="17"/>
  <c r="AA75" i="17"/>
  <c r="AD67" i="17"/>
  <c r="AK67" i="17"/>
  <c r="AH63" i="17"/>
  <c r="AA63" i="17"/>
  <c r="AF75" i="17"/>
  <c r="AL71" i="17"/>
  <c r="AD75" i="17"/>
  <c r="Z52" i="17"/>
  <c r="AI59" i="17"/>
  <c r="X51" i="17"/>
  <c r="X50" i="17"/>
  <c r="X49" i="17"/>
  <c r="X48" i="17"/>
  <c r="X47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AD9" i="17"/>
  <c r="Y17" i="17"/>
  <c r="Y9" i="17"/>
  <c r="Z5" i="17"/>
  <c r="AA23" i="17"/>
  <c r="AC21" i="17"/>
  <c r="AC13" i="17"/>
  <c r="AE17" i="17"/>
  <c r="AF5" i="17"/>
  <c r="AJ5" i="17"/>
  <c r="AI25" i="17"/>
  <c r="AM20" i="17"/>
  <c r="AM18" i="17"/>
  <c r="AM17" i="17"/>
  <c r="AI13" i="17"/>
  <c r="AM12" i="17"/>
  <c r="AI10" i="17"/>
  <c r="AM9" i="17"/>
  <c r="AM7" i="17"/>
  <c r="AD10" i="17"/>
  <c r="AC25" i="17"/>
  <c r="Y21" i="17"/>
  <c r="AE18" i="17"/>
  <c r="AL14" i="17"/>
  <c r="AF22" i="17"/>
  <c r="AJ18" i="17"/>
  <c r="AB6" i="17"/>
  <c r="Y10" i="17"/>
  <c r="AG10" i="17"/>
  <c r="AM15" i="17"/>
  <c r="AD89" i="17"/>
  <c r="AD85" i="17"/>
  <c r="Y85" i="17"/>
  <c r="Z84" i="17"/>
  <c r="AA91" i="17"/>
  <c r="AA87" i="17"/>
  <c r="AA83" i="17"/>
  <c r="AB90" i="17"/>
  <c r="AB86" i="17"/>
  <c r="AC89" i="17"/>
  <c r="AE89" i="17"/>
  <c r="AE85" i="17"/>
  <c r="AM91" i="17"/>
  <c r="AI91" i="17"/>
  <c r="AI90" i="17"/>
  <c r="AI89" i="17"/>
  <c r="AI88" i="17"/>
  <c r="AM87" i="17"/>
  <c r="AM86" i="17"/>
  <c r="AI86" i="17"/>
  <c r="AM85" i="17"/>
  <c r="AM84" i="17"/>
  <c r="AI84" i="17"/>
  <c r="AM83" i="17"/>
  <c r="AI83" i="17"/>
  <c r="AM82" i="17"/>
  <c r="AI82" i="17"/>
  <c r="AD88" i="17"/>
  <c r="AD84" i="17"/>
  <c r="Y84" i="17"/>
  <c r="Z87" i="17"/>
  <c r="AB85" i="17"/>
  <c r="AC88" i="17"/>
  <c r="AE88" i="17"/>
  <c r="AE84" i="17"/>
  <c r="AH90" i="17"/>
  <c r="AH89" i="17"/>
  <c r="X87" i="17"/>
  <c r="AL85" i="17"/>
  <c r="AH85" i="17"/>
  <c r="AH84" i="17"/>
  <c r="AH83" i="17"/>
  <c r="X82" i="17"/>
  <c r="AD81" i="17"/>
  <c r="AD77" i="17"/>
  <c r="Y81" i="17"/>
  <c r="Z80" i="17"/>
  <c r="Z76" i="17"/>
  <c r="AA79" i="17"/>
  <c r="AC81" i="17"/>
  <c r="AC77" i="17"/>
  <c r="AE81" i="17"/>
  <c r="AM81" i="17"/>
  <c r="AM80" i="17"/>
  <c r="AI80" i="17"/>
  <c r="AI79" i="17"/>
  <c r="AM78" i="17"/>
  <c r="AM77" i="17"/>
  <c r="AI77" i="17"/>
  <c r="AM76" i="17"/>
  <c r="Y80" i="17"/>
  <c r="Y76" i="17"/>
  <c r="AA78" i="17"/>
  <c r="AB77" i="17"/>
  <c r="AC80" i="17"/>
  <c r="AC76" i="17"/>
  <c r="AE80" i="17"/>
  <c r="AE76" i="17"/>
  <c r="AL79" i="17"/>
  <c r="AH79" i="17"/>
  <c r="AD45" i="17"/>
  <c r="Y49" i="17"/>
  <c r="Y37" i="17"/>
  <c r="Y33" i="17"/>
  <c r="AA43" i="17"/>
  <c r="AB30" i="17"/>
  <c r="AC33" i="17"/>
  <c r="AE45" i="17"/>
  <c r="AI51" i="17"/>
  <c r="AM49" i="17"/>
  <c r="AI48" i="17"/>
  <c r="AM46" i="17"/>
  <c r="AI46" i="17"/>
  <c r="AI44" i="17"/>
  <c r="AM43" i="17"/>
  <c r="AM42" i="17"/>
  <c r="AM40" i="17"/>
  <c r="AM39" i="17"/>
  <c r="AI39" i="17"/>
  <c r="AM37" i="17"/>
  <c r="AM35" i="17"/>
  <c r="AI35" i="17"/>
  <c r="AM32" i="17"/>
  <c r="AI32" i="17"/>
  <c r="AM31" i="17"/>
  <c r="AI31" i="17"/>
  <c r="AI30" i="17"/>
  <c r="Y29" i="17"/>
  <c r="AC29" i="17"/>
  <c r="AE29" i="17"/>
  <c r="AM29" i="17"/>
  <c r="AI29" i="17"/>
  <c r="Z78" i="17"/>
  <c r="AF78" i="17"/>
  <c r="AL90" i="17"/>
  <c r="Z77" i="17"/>
  <c r="AD86" i="17"/>
  <c r="Z89" i="17"/>
  <c r="Z81" i="17"/>
  <c r="Y82" i="17"/>
  <c r="AJ90" i="17"/>
  <c r="AK86" i="17"/>
  <c r="AK89" i="17"/>
  <c r="Z82" i="17"/>
  <c r="AA81" i="17"/>
  <c r="Y90" i="17"/>
  <c r="AF82" i="17"/>
  <c r="AJ82" i="17"/>
  <c r="AG82" i="17"/>
  <c r="AG86" i="17"/>
  <c r="AE82" i="17"/>
  <c r="AD90" i="17"/>
  <c r="AH88" i="17"/>
  <c r="AL84" i="17"/>
  <c r="Z86" i="17"/>
  <c r="AE78" i="17"/>
  <c r="AC78" i="17"/>
  <c r="Z90" i="17"/>
  <c r="AF86" i="17"/>
  <c r="AG78" i="17"/>
  <c r="AL78" i="17"/>
  <c r="AC82" i="17"/>
  <c r="AI85" i="17"/>
  <c r="AI81" i="17"/>
  <c r="AF90" i="17"/>
  <c r="AG85" i="17"/>
  <c r="Y86" i="17"/>
  <c r="AF85" i="17"/>
  <c r="AJ78" i="17"/>
  <c r="AK78" i="17"/>
  <c r="AF77" i="17"/>
  <c r="AD78" i="17"/>
  <c r="AJ89" i="17"/>
  <c r="AA89" i="17"/>
  <c r="AE90" i="17"/>
  <c r="AK77" i="17"/>
  <c r="Y78" i="17"/>
  <c r="AJ77" i="17"/>
  <c r="AH87" i="17"/>
  <c r="AH30" i="17"/>
  <c r="AK30" i="17"/>
  <c r="AF42" i="17"/>
  <c r="AL42" i="17"/>
  <c r="Y46" i="17"/>
  <c r="AA34" i="17"/>
  <c r="AG46" i="17"/>
  <c r="AA46" i="17"/>
  <c r="AL46" i="17"/>
  <c r="AC49" i="17"/>
  <c r="AL30" i="17"/>
  <c r="AC46" i="17"/>
  <c r="AA42" i="17"/>
  <c r="AH46" i="17"/>
  <c r="AD42" i="17"/>
  <c r="AA38" i="17"/>
  <c r="AC38" i="17"/>
  <c r="AF30" i="17"/>
  <c r="AD46" i="17"/>
  <c r="AA50" i="17"/>
  <c r="Z34" i="17"/>
  <c r="AA51" i="17"/>
  <c r="AA39" i="17"/>
  <c r="AA18" i="17"/>
  <c r="Z27" i="17"/>
  <c r="Z23" i="17"/>
  <c r="X77" i="17"/>
  <c r="X53" i="17"/>
  <c r="X12" i="17"/>
  <c r="X7" i="17"/>
  <c r="Z40" i="17"/>
  <c r="AH9" i="17"/>
  <c r="AA19" i="17"/>
  <c r="Y27" i="17"/>
  <c r="Z22" i="17"/>
  <c r="AB5" i="17"/>
  <c r="AB24" i="17"/>
  <c r="X27" i="17"/>
  <c r="X26" i="17"/>
  <c r="X25" i="17"/>
  <c r="X23" i="17"/>
  <c r="X22" i="17"/>
  <c r="AG22" i="17"/>
  <c r="X21" i="17"/>
  <c r="X18" i="17"/>
  <c r="X17" i="17"/>
  <c r="X15" i="17"/>
  <c r="AG14" i="17"/>
  <c r="Z66" i="17"/>
  <c r="AB32" i="17"/>
  <c r="AK15" i="17"/>
  <c r="AF11" i="17"/>
  <c r="AK6" i="17"/>
  <c r="Y8" i="17"/>
  <c r="AH15" i="17"/>
  <c r="Z15" i="17"/>
  <c r="AJ8" i="17"/>
  <c r="AA8" i="17"/>
  <c r="AE7" i="17"/>
  <c r="AG11" i="17"/>
  <c r="AD8" i="17"/>
  <c r="AC26" i="17"/>
  <c r="AB11" i="17"/>
  <c r="AJ11" i="17"/>
  <c r="AE22" i="17"/>
  <c r="AE6" i="17"/>
  <c r="AD22" i="17"/>
  <c r="AF6" i="17"/>
  <c r="AF15" i="17"/>
  <c r="AM11" i="17"/>
  <c r="AG8" i="17"/>
  <c r="AA11" i="17"/>
  <c r="AC8" i="17"/>
  <c r="AC22" i="17"/>
  <c r="Y22" i="17"/>
  <c r="AK22" i="17"/>
  <c r="X76" i="17"/>
  <c r="AI75" i="17"/>
  <c r="AG42" i="17"/>
  <c r="AD51" i="17"/>
  <c r="AD47" i="17"/>
  <c r="AD43" i="17"/>
  <c r="AD39" i="17"/>
  <c r="AD35" i="17"/>
  <c r="Y47" i="17"/>
  <c r="Z38" i="17"/>
  <c r="Z30" i="17"/>
  <c r="AA37" i="17"/>
  <c r="AB48" i="17"/>
  <c r="AB40" i="17"/>
  <c r="AB36" i="17"/>
  <c r="AG25" i="17"/>
  <c r="AK17" i="17"/>
  <c r="AG17" i="17"/>
  <c r="AG15" i="17"/>
  <c r="AH11" i="17"/>
  <c r="AH10" i="17"/>
  <c r="AL9" i="17"/>
  <c r="AI7" i="17"/>
  <c r="AE25" i="17"/>
  <c r="AD19" i="17"/>
  <c r="AD15" i="17"/>
  <c r="AD11" i="17"/>
  <c r="AD7" i="17"/>
  <c r="Y15" i="17"/>
  <c r="Z18" i="17"/>
  <c r="AA21" i="17"/>
  <c r="AA13" i="17"/>
  <c r="AA9" i="17"/>
  <c r="AC15" i="17"/>
  <c r="AC11" i="17"/>
  <c r="AE19" i="17"/>
  <c r="AE15" i="17"/>
  <c r="AD82" i="17"/>
  <c r="X91" i="17"/>
  <c r="X88" i="17"/>
  <c r="X85" i="17"/>
  <c r="X84" i="17"/>
  <c r="X81" i="17"/>
  <c r="X80" i="17"/>
  <c r="X79" i="17"/>
  <c r="AE60" i="17"/>
  <c r="AG62" i="17"/>
  <c r="Y62" i="17"/>
  <c r="AC66" i="17"/>
  <c r="AJ72" i="17"/>
  <c r="X59" i="17"/>
  <c r="AF65" i="17"/>
  <c r="AG57" i="17"/>
  <c r="AG28" i="17"/>
  <c r="AA28" i="17"/>
  <c r="AL28" i="17"/>
  <c r="AI28" i="17"/>
  <c r="AE47" i="17"/>
  <c r="AB28" i="17"/>
  <c r="AL44" i="17"/>
  <c r="AK50" i="17"/>
  <c r="AC41" i="17"/>
  <c r="AE34" i="17"/>
  <c r="AM28" i="17"/>
  <c r="AI38" i="17"/>
  <c r="AJ31" i="17"/>
  <c r="AJ41" i="17"/>
  <c r="AH50" i="17"/>
  <c r="AE50" i="17"/>
  <c r="AA44" i="17"/>
  <c r="AD38" i="17"/>
  <c r="AK28" i="17"/>
  <c r="AD44" i="17"/>
  <c r="AH47" i="17"/>
  <c r="AC50" i="17"/>
  <c r="Z28" i="17"/>
  <c r="AD28" i="17"/>
  <c r="AF44" i="17"/>
  <c r="AL41" i="17"/>
  <c r="AG34" i="17"/>
  <c r="Z44" i="17"/>
  <c r="AL38" i="17"/>
  <c r="AL50" i="17"/>
  <c r="AF50" i="17"/>
  <c r="AK34" i="17"/>
  <c r="AJ38" i="17"/>
  <c r="AF38" i="17"/>
  <c r="AE49" i="17"/>
  <c r="Y30" i="17"/>
  <c r="AF28" i="17"/>
  <c r="AC34" i="17"/>
  <c r="AK47" i="17"/>
  <c r="Y28" i="17"/>
  <c r="AJ47" i="17"/>
  <c r="AB47" i="17"/>
  <c r="AK31" i="17"/>
  <c r="AK38" i="17"/>
  <c r="AE28" i="17"/>
  <c r="AK44" i="17"/>
  <c r="AC44" i="17"/>
  <c r="AG44" i="17"/>
  <c r="Z41" i="17"/>
  <c r="AB41" i="17"/>
  <c r="AK41" i="17"/>
  <c r="AE41" i="17"/>
  <c r="AF31" i="17"/>
  <c r="Y38" i="17"/>
  <c r="AG41" i="17"/>
  <c r="AH38" i="17"/>
  <c r="AI50" i="17"/>
  <c r="AB34" i="17"/>
  <c r="AF23" i="17"/>
  <c r="AF16" i="17"/>
  <c r="AH19" i="17"/>
  <c r="AF12" i="17"/>
  <c r="AF19" i="17"/>
  <c r="AL5" i="17"/>
  <c r="AH16" i="17"/>
  <c r="AK23" i="17"/>
  <c r="AA24" i="17"/>
  <c r="X11" i="17"/>
  <c r="X9" i="17"/>
  <c r="X8" i="17"/>
  <c r="AC19" i="17"/>
  <c r="Z19" i="17"/>
  <c r="AK25" i="17"/>
  <c r="AM26" i="17"/>
  <c r="AG12" i="17"/>
  <c r="AG18" i="17"/>
  <c r="Z14" i="17"/>
  <c r="AI19" i="17"/>
  <c r="AI16" i="17"/>
  <c r="Y12" i="17"/>
  <c r="AB20" i="17"/>
  <c r="AL10" i="17"/>
  <c r="AL8" i="17"/>
  <c r="AE16" i="17"/>
  <c r="AH23" i="17"/>
  <c r="AF87" i="17"/>
  <c r="AI87" i="17"/>
  <c r="X90" i="17"/>
  <c r="X89" i="17"/>
  <c r="Z67" i="17"/>
  <c r="Z63" i="17"/>
  <c r="AA62" i="17"/>
  <c r="AA58" i="17"/>
  <c r="AB65" i="17"/>
  <c r="AL74" i="17"/>
  <c r="AH74" i="17"/>
  <c r="X74" i="17"/>
  <c r="AI70" i="17"/>
  <c r="AM69" i="17"/>
  <c r="AJ69" i="17"/>
  <c r="AJ62" i="17"/>
  <c r="AF62" i="17"/>
  <c r="AJ61" i="17"/>
  <c r="AM55" i="17"/>
  <c r="AI54" i="17"/>
  <c r="AM53" i="17"/>
  <c r="AI52" i="17"/>
  <c r="AG75" i="17"/>
  <c r="AC73" i="17"/>
  <c r="AB71" i="17"/>
  <c r="AC69" i="17"/>
  <c r="AE67" i="17"/>
  <c r="Y59" i="17"/>
  <c r="Y70" i="17"/>
  <c r="Y66" i="17"/>
  <c r="Z74" i="17"/>
  <c r="Z70" i="17"/>
  <c r="Z54" i="17"/>
  <c r="AA73" i="17"/>
  <c r="AA69" i="17"/>
  <c r="AA65" i="17"/>
  <c r="AA53" i="17"/>
  <c r="AB72" i="17"/>
  <c r="AC53" i="17"/>
  <c r="AE61" i="17"/>
  <c r="AE57" i="17"/>
  <c r="AE53" i="17"/>
  <c r="AK75" i="17"/>
  <c r="AH71" i="17"/>
  <c r="AL70" i="17"/>
  <c r="AH64" i="17"/>
  <c r="AL63" i="17"/>
  <c r="AI63" i="17"/>
  <c r="AL56" i="17"/>
  <c r="AH55" i="17"/>
  <c r="AH54" i="17"/>
  <c r="AH53" i="17"/>
  <c r="AF59" i="17"/>
  <c r="AD53" i="17"/>
  <c r="Y73" i="17"/>
  <c r="Z61" i="17"/>
  <c r="Z53" i="17"/>
  <c r="AA56" i="17"/>
  <c r="AA52" i="17"/>
  <c r="AB59" i="17"/>
  <c r="AC74" i="17"/>
  <c r="AC70" i="17"/>
  <c r="AC63" i="17"/>
  <c r="AC59" i="17"/>
  <c r="AE72" i="17"/>
  <c r="AE68" i="17"/>
  <c r="AE64" i="17"/>
  <c r="AG72" i="17"/>
  <c r="AI66" i="17"/>
  <c r="AM65" i="17"/>
  <c r="AH61" i="17"/>
  <c r="AL60" i="17"/>
  <c r="AM59" i="17"/>
  <c r="AJ58" i="17"/>
  <c r="AK54" i="17"/>
  <c r="AD72" i="17"/>
  <c r="AD64" i="17"/>
  <c r="AD60" i="17"/>
  <c r="AA55" i="17"/>
  <c r="AB58" i="17"/>
  <c r="AB54" i="17"/>
  <c r="AM74" i="17"/>
  <c r="AI73" i="17"/>
  <c r="AM72" i="17"/>
  <c r="AJ70" i="17"/>
  <c r="AG69" i="17"/>
  <c r="AG68" i="17"/>
  <c r="AH67" i="17"/>
  <c r="AL66" i="17"/>
  <c r="AH59" i="17"/>
  <c r="AJ55" i="17"/>
  <c r="AF54" i="17"/>
  <c r="AJ52" i="17"/>
  <c r="AM51" i="17"/>
  <c r="AI49" i="17"/>
  <c r="AC47" i="17"/>
  <c r="AF45" i="17"/>
  <c r="AD34" i="17"/>
  <c r="Y31" i="17"/>
  <c r="Z50" i="17"/>
  <c r="Z46" i="17"/>
  <c r="Z42" i="17"/>
  <c r="AA29" i="17"/>
  <c r="AC45" i="17"/>
  <c r="AE37" i="17"/>
  <c r="AM50" i="17"/>
  <c r="AG47" i="17"/>
  <c r="AH37" i="17"/>
  <c r="AL36" i="17"/>
  <c r="AH36" i="17"/>
  <c r="AJ30" i="17"/>
  <c r="AG40" i="17"/>
  <c r="Y50" i="17"/>
  <c r="Y34" i="17"/>
  <c r="Z33" i="17"/>
  <c r="AA40" i="17"/>
  <c r="AA36" i="17"/>
  <c r="AB31" i="17"/>
  <c r="AE48" i="17"/>
  <c r="AE44" i="17"/>
  <c r="AH49" i="17"/>
  <c r="AF46" i="17"/>
  <c r="AJ44" i="17"/>
  <c r="AD40" i="17"/>
  <c r="Y41" i="17"/>
  <c r="Z36" i="17"/>
  <c r="Z32" i="17"/>
  <c r="AA31" i="17"/>
  <c r="AB50" i="17"/>
  <c r="AB46" i="17"/>
  <c r="AC39" i="17"/>
  <c r="AC35" i="17"/>
  <c r="AE31" i="17"/>
  <c r="AL47" i="17"/>
  <c r="AI47" i="17"/>
  <c r="AI45" i="17"/>
  <c r="AM44" i="17"/>
  <c r="AJ37" i="17"/>
  <c r="AF35" i="17"/>
  <c r="AG33" i="17"/>
  <c r="AH31" i="17"/>
  <c r="AM45" i="17"/>
  <c r="AI34" i="17"/>
  <c r="AF29" i="17"/>
  <c r="Y44" i="17"/>
  <c r="Z43" i="17"/>
  <c r="AC42" i="17"/>
  <c r="AC30" i="17"/>
  <c r="AE38" i="17"/>
  <c r="AE30" i="17"/>
  <c r="AH42" i="17"/>
  <c r="AH41" i="17"/>
  <c r="AF34" i="17"/>
  <c r="AF33" i="17"/>
  <c r="AG31" i="17"/>
  <c r="AG30" i="17"/>
  <c r="AB27" i="17"/>
  <c r="AB23" i="17"/>
  <c r="AB19" i="17"/>
  <c r="AC24" i="17"/>
  <c r="AC20" i="17"/>
  <c r="AC17" i="17"/>
  <c r="AC9" i="17"/>
  <c r="AK5" i="17"/>
  <c r="AG5" i="17"/>
  <c r="AG27" i="17"/>
  <c r="AG21" i="17"/>
  <c r="AL20" i="17"/>
  <c r="AL18" i="17"/>
  <c r="AI18" i="17"/>
  <c r="AI17" i="17"/>
  <c r="AM16" i="17"/>
  <c r="AK14" i="17"/>
  <c r="AG13" i="17"/>
  <c r="AH12" i="17"/>
  <c r="AL11" i="17"/>
  <c r="AI11" i="17"/>
  <c r="AM10" i="17"/>
  <c r="AJ10" i="17"/>
  <c r="AF10" i="17"/>
  <c r="AJ9" i="17"/>
  <c r="AF9" i="17"/>
  <c r="AM6" i="17"/>
  <c r="AI6" i="17"/>
  <c r="AG20" i="17"/>
  <c r="Y13" i="17"/>
  <c r="Y19" i="17"/>
  <c r="Y11" i="17"/>
  <c r="Y7" i="17"/>
  <c r="AA15" i="17"/>
  <c r="AA7" i="17"/>
  <c r="AB22" i="17"/>
  <c r="AB14" i="17"/>
  <c r="AC27" i="17"/>
  <c r="AC23" i="17"/>
  <c r="AC16" i="17"/>
  <c r="AE24" i="17"/>
  <c r="AE20" i="17"/>
  <c r="AE13" i="17"/>
  <c r="AE9" i="17"/>
  <c r="AJ27" i="17"/>
  <c r="AF27" i="17"/>
  <c r="AH24" i="17"/>
  <c r="AL23" i="17"/>
  <c r="AM22" i="17"/>
  <c r="AI22" i="17"/>
  <c r="AJ21" i="17"/>
  <c r="AK20" i="17"/>
  <c r="AG19" i="17"/>
  <c r="AH18" i="17"/>
  <c r="AL17" i="17"/>
  <c r="AH17" i="17"/>
  <c r="AJ14" i="17"/>
  <c r="AF14" i="17"/>
  <c r="AJ13" i="17"/>
  <c r="AF13" i="17"/>
  <c r="AK12" i="17"/>
  <c r="Y24" i="17"/>
  <c r="AD25" i="17"/>
  <c r="AD21" i="17"/>
  <c r="AD17" i="17"/>
  <c r="AD13" i="17"/>
  <c r="Y14" i="17"/>
  <c r="Z21" i="17"/>
  <c r="Z10" i="17"/>
  <c r="AA25" i="17"/>
  <c r="AA22" i="17"/>
  <c r="AA10" i="17"/>
  <c r="AB13" i="17"/>
  <c r="AC5" i="17"/>
  <c r="AC7" i="17"/>
  <c r="AE27" i="17"/>
  <c r="AE12" i="17"/>
  <c r="AI5" i="17"/>
  <c r="AF25" i="17"/>
  <c r="AJ24" i="17"/>
  <c r="AG24" i="17"/>
  <c r="AL22" i="17"/>
  <c r="AH22" i="17"/>
  <c r="AM21" i="17"/>
  <c r="AJ19" i="17"/>
  <c r="AI15" i="17"/>
  <c r="AM13" i="17"/>
  <c r="AA6" i="17"/>
  <c r="AB16" i="17"/>
  <c r="AI14" i="17"/>
  <c r="AI12" i="17"/>
  <c r="AD5" i="17"/>
  <c r="AD20" i="17"/>
  <c r="AD16" i="17"/>
  <c r="AD12" i="17"/>
  <c r="Y5" i="17"/>
  <c r="Z20" i="17"/>
  <c r="Z16" i="17"/>
  <c r="AA17" i="17"/>
  <c r="AB12" i="17"/>
  <c r="AB8" i="17"/>
  <c r="AC6" i="17"/>
  <c r="AH5" i="17"/>
  <c r="AM25" i="17"/>
  <c r="AM24" i="17"/>
  <c r="AI20" i="17"/>
  <c r="AM19" i="17"/>
  <c r="AG16" i="17"/>
  <c r="AG9" i="17"/>
  <c r="AH8" i="17"/>
  <c r="AL7" i="17"/>
  <c r="AJ6" i="17"/>
  <c r="AB89" i="17"/>
  <c r="AM89" i="17"/>
  <c r="AA64" i="17"/>
  <c r="AC52" i="17"/>
  <c r="AE74" i="17"/>
  <c r="AE52" i="17"/>
  <c r="AK56" i="17"/>
  <c r="AL53" i="17"/>
  <c r="AA54" i="17"/>
  <c r="AK74" i="17"/>
  <c r="Z64" i="17"/>
  <c r="X75" i="17"/>
  <c r="Y56" i="17"/>
  <c r="AD58" i="17"/>
  <c r="AK64" i="17"/>
  <c r="AL64" i="17"/>
  <c r="AF52" i="17"/>
  <c r="AD52" i="17"/>
  <c r="AA61" i="17"/>
  <c r="AC61" i="17"/>
  <c r="AK68" i="17"/>
  <c r="AH52" i="17"/>
  <c r="AF74" i="17"/>
  <c r="AK58" i="17"/>
  <c r="AD74" i="17"/>
  <c r="AJ74" i="17"/>
  <c r="AJ56" i="17"/>
  <c r="AK57" i="17"/>
  <c r="Y74" i="17"/>
  <c r="AE56" i="17"/>
  <c r="AH58" i="17"/>
  <c r="Y64" i="17"/>
  <c r="AB64" i="17"/>
  <c r="AL61" i="17"/>
  <c r="AC54" i="17"/>
  <c r="AB52" i="17"/>
  <c r="AC58" i="17"/>
  <c r="AG58" i="17"/>
  <c r="AK52" i="17"/>
  <c r="AD54" i="17"/>
  <c r="AC64" i="17"/>
  <c r="AJ54" i="17"/>
  <c r="AG54" i="17"/>
  <c r="AL54" i="17"/>
  <c r="Y58" i="17"/>
  <c r="AK61" i="17"/>
  <c r="X54" i="17"/>
  <c r="Y61" i="17"/>
  <c r="AH56" i="17"/>
  <c r="X61" i="17"/>
  <c r="AC56" i="17"/>
  <c r="AI74" i="17"/>
  <c r="AI58" i="17"/>
  <c r="AJ64" i="17"/>
  <c r="Z58" i="17"/>
  <c r="AC28" i="17"/>
  <c r="Y48" i="17"/>
  <c r="AA47" i="17"/>
  <c r="AJ48" i="17"/>
  <c r="AM34" i="17"/>
  <c r="AL48" i="17"/>
  <c r="AB43" i="17"/>
  <c r="AM41" i="17"/>
  <c r="Y35" i="17"/>
  <c r="AM33" i="17"/>
  <c r="AD31" i="17"/>
  <c r="AI33" i="17"/>
  <c r="AM30" i="17"/>
  <c r="AA33" i="17"/>
  <c r="AB51" i="17"/>
  <c r="AE33" i="17"/>
  <c r="AJ50" i="17"/>
  <c r="AG50" i="17"/>
  <c r="Y51" i="17"/>
  <c r="AA45" i="17"/>
  <c r="AB38" i="17"/>
  <c r="AM48" i="17"/>
  <c r="AM47" i="17"/>
  <c r="AI36" i="17"/>
  <c r="AK26" i="17"/>
  <c r="X24" i="17"/>
  <c r="AK24" i="17"/>
  <c r="X19" i="17"/>
  <c r="AK27" i="17"/>
  <c r="AD23" i="17"/>
  <c r="AM23" i="17"/>
  <c r="AJ23" i="17"/>
  <c r="AG23" i="17"/>
  <c r="AI23" i="17"/>
  <c r="Y23" i="17"/>
  <c r="AF26" i="17"/>
  <c r="AL26" i="17"/>
  <c r="AJ26" i="17"/>
  <c r="AE26" i="17"/>
  <c r="AG26" i="17"/>
  <c r="AH26" i="17"/>
  <c r="X13" i="17"/>
  <c r="AK13" i="17"/>
  <c r="AB26" i="17"/>
  <c r="Z26" i="17"/>
  <c r="AA26" i="17"/>
  <c r="AK21" i="17"/>
  <c r="AK19" i="17"/>
  <c r="Y26" i="17"/>
  <c r="AE23" i="17"/>
  <c r="AI26" i="17"/>
  <c r="X16" i="17"/>
  <c r="AK16" i="17"/>
  <c r="X10" i="17"/>
  <c r="AK10" i="17"/>
  <c r="AB18" i="17"/>
  <c r="X20" i="17"/>
  <c r="AD27" i="17"/>
  <c r="AI8" i="17"/>
  <c r="AL16" i="17"/>
  <c r="AC14" i="17"/>
  <c r="AE14" i="17"/>
  <c r="Z8" i="17"/>
  <c r="AJ12" i="17"/>
  <c r="Z12" i="17"/>
  <c r="AI27" i="17"/>
  <c r="AL27" i="17"/>
  <c r="AH6" i="17"/>
  <c r="AL6" i="17"/>
  <c r="AD6" i="17"/>
  <c r="AK18" i="17"/>
  <c r="AE10" i="17"/>
  <c r="Y16" i="17"/>
  <c r="AA27" i="17"/>
  <c r="Y20" i="17"/>
  <c r="AC18" i="17"/>
  <c r="AD18" i="17"/>
  <c r="AF8" i="17"/>
  <c r="AH14" i="17"/>
  <c r="AM27" i="17"/>
  <c r="AG6" i="17"/>
  <c r="AM8" i="17"/>
  <c r="AF18" i="17"/>
  <c r="K21" i="23" l="1"/>
  <c r="Q21" i="23" s="1"/>
</calcChain>
</file>

<file path=xl/sharedStrings.xml><?xml version="1.0" encoding="utf-8"?>
<sst xmlns="http://schemas.openxmlformats.org/spreadsheetml/2006/main" count="1351" uniqueCount="328">
  <si>
    <t>Federal government / Gouvernement fédéral</t>
  </si>
  <si>
    <t>Nominal GDP / PIB nominal</t>
  </si>
  <si>
    <t>Real GDP / PIB réel</t>
  </si>
  <si>
    <t>Population projection / Projection de la population</t>
  </si>
  <si>
    <t>Labour force productivity / Productivité du travail 
Productivité de la population</t>
  </si>
  <si>
    <t>Employment / Niveau d'emploi</t>
  </si>
  <si>
    <t>Total revenue / Revenus totaux</t>
  </si>
  <si>
    <t>Program spending / Dépenses de programme</t>
  </si>
  <si>
    <t>Elderly benefits / Sécurité de la vieillesse</t>
  </si>
  <si>
    <t>Childrens benefits / Prestations pour enfants</t>
  </si>
  <si>
    <t>Employment Insurance benefits / Prestations d'assurance-emploi</t>
  </si>
  <si>
    <t>Canada Emergency Response Benefit / Prestation canadienne d’urgence</t>
  </si>
  <si>
    <t>Transfers to subnational government / Transferts au niveau infranational</t>
  </si>
  <si>
    <t>Canada Health Transfer / Transfert canadien en matière de santé</t>
  </si>
  <si>
    <t>Canada Social Transfer / Transfert canadien en matière de programmes sociaux</t>
  </si>
  <si>
    <t>Equalization / Paiements de péréquation</t>
  </si>
  <si>
    <t>Territorial Financing Formula / Transferts aux gouvernements  territoriaux</t>
  </si>
  <si>
    <t xml:space="preserve">Other transfers / Autres transferts </t>
  </si>
  <si>
    <t>Canada Immunization Plan / Plan d’immunisation du Canada</t>
  </si>
  <si>
    <t>Other transfers, DPE / Autres transferts, DDP</t>
  </si>
  <si>
    <t>Direct program expenses (DPE) / Dépenses directes de programme (DDP)</t>
  </si>
  <si>
    <t>Direct program expenses, net other transfers / Dépenses directes de programme (DDP), net</t>
  </si>
  <si>
    <t>Canada Emergency Wage Subsidy / Subvention salariale d'urgence du Canada</t>
  </si>
  <si>
    <t>Canada-Wide Early Learning and Child Care / Un plan d’apprentissage et de garde des jeunes enfants pancanadien</t>
  </si>
  <si>
    <t>Primary balance / Solde primaire</t>
  </si>
  <si>
    <t>Public debt charges / Frais de la dette publique</t>
  </si>
  <si>
    <t>Interest-bearing debt / Passif productif</t>
  </si>
  <si>
    <t>Net financial liabilities / Passif financier net</t>
  </si>
  <si>
    <t>Interest rate (effective) / Taux d'intérêt réel</t>
  </si>
  <si>
    <t>$ 000,000</t>
  </si>
  <si>
    <t>000,000 of persons / 000,000 du personnes</t>
  </si>
  <si>
    <t>index / indicie</t>
  </si>
  <si>
    <t>persons (000s) / personnes (000s)</t>
  </si>
  <si>
    <t>%</t>
  </si>
  <si>
    <t>% of GDP / % du PIB</t>
  </si>
  <si>
    <t>_date_</t>
  </si>
  <si>
    <t>ygdp</t>
  </si>
  <si>
    <t>ygdp12</t>
  </si>
  <si>
    <t>pop</t>
  </si>
  <si>
    <t>lprod</t>
  </si>
  <si>
    <t>lfe</t>
  </si>
  <si>
    <t>f_rev_0</t>
  </si>
  <si>
    <t>f_ps_0</t>
  </si>
  <si>
    <t>f_eld_0</t>
  </si>
  <si>
    <t>f_cb_0</t>
  </si>
  <si>
    <t>f_eix_0</t>
  </si>
  <si>
    <t>f_cerb</t>
  </si>
  <si>
    <t>f_mtg_0</t>
  </si>
  <si>
    <t>f_cht_0</t>
  </si>
  <si>
    <t>f_cst_0</t>
  </si>
  <si>
    <t>f_eq_0</t>
  </si>
  <si>
    <t>f_tff_0</t>
  </si>
  <si>
    <t>f_otr_0</t>
  </si>
  <si>
    <t>f_imm</t>
  </si>
  <si>
    <t>f_otr_dpe_0</t>
  </si>
  <si>
    <t>f_dpe_0</t>
  </si>
  <si>
    <t>f_dpe_netotr_0</t>
  </si>
  <si>
    <t>f_cews</t>
  </si>
  <si>
    <t>f_child_0</t>
  </si>
  <si>
    <t>f_pb_0</t>
  </si>
  <si>
    <t>f_pdc_0</t>
  </si>
  <si>
    <t>f_l_ibd_0</t>
  </si>
  <si>
    <t>f_nfl_0</t>
  </si>
  <si>
    <t>Sources: Statistics Canada and Parliamentary Budget Officer / Statistiques Canada et le bureau du directeur parliamentaire du budget</t>
  </si>
  <si>
    <t xml:space="preserve">http://www.pbo-dpb.gc.ca/en/ </t>
  </si>
  <si>
    <t>Subnational governments / administrations infranationales</t>
  </si>
  <si>
    <t>Own source revenue / Source de revenus propre</t>
  </si>
  <si>
    <t>Transfers from federal government / Transferts du gouvernement fédéral</t>
  </si>
  <si>
    <t>Territorial Financing Formula / la formule de financement territorial</t>
  </si>
  <si>
    <t>Health / Santé</t>
  </si>
  <si>
    <t>Education / Éducation</t>
  </si>
  <si>
    <t>Social</t>
  </si>
  <si>
    <t>Other spending / autre dépenses</t>
  </si>
  <si>
    <t>Interest bearing debt / Passif productif</t>
  </si>
  <si>
    <t>000,000 of persons / 000,000 de personnes</t>
  </si>
  <si>
    <t>index / 
indice</t>
  </si>
  <si>
    <t>Newfoundland &amp; Labrador / Terre-Neuve-et-Labrador</t>
  </si>
  <si>
    <t>nl_ngdp</t>
  </si>
  <si>
    <t>nl_rgdp</t>
  </si>
  <si>
    <t>nl_pop</t>
  </si>
  <si>
    <t>nl_lprod</t>
  </si>
  <si>
    <t>nl_lfe</t>
  </si>
  <si>
    <t>nl_ptla_rev_0</t>
  </si>
  <si>
    <t>nl_ptla_osr_0</t>
  </si>
  <si>
    <t>nl_ptla_r_tr_0</t>
  </si>
  <si>
    <t>nl_ptla_r_cht_0</t>
  </si>
  <si>
    <t>nl_ptla_r_cst_0</t>
  </si>
  <si>
    <t>nl_ptla_r_eq_0</t>
  </si>
  <si>
    <t>nl_ptla_ps_0</t>
  </si>
  <si>
    <t>nl_ptla_ps_h_0</t>
  </si>
  <si>
    <t>nl_ptla_ps_ed_0</t>
  </si>
  <si>
    <t>nl_ptla_ps_s_0</t>
  </si>
  <si>
    <t>nl_ptla_ps_oth_0</t>
  </si>
  <si>
    <t>nl_ptla_pb_0</t>
  </si>
  <si>
    <t>nl_ptla_pdc_0</t>
  </si>
  <si>
    <t>nl_ptla_l_ibd_0</t>
  </si>
  <si>
    <t>nl_ptla_l_nfl_0</t>
  </si>
  <si>
    <t>Prince Edward Island / Île-du-Prince-Édouard</t>
  </si>
  <si>
    <t>pe_ngdp</t>
  </si>
  <si>
    <t>pe_rgdp</t>
  </si>
  <si>
    <t>pe_pop</t>
  </si>
  <si>
    <t>pe_lprod</t>
  </si>
  <si>
    <t>pe_lfe</t>
  </si>
  <si>
    <t>pe_ptla_rev_0</t>
  </si>
  <si>
    <t>pe_ptla_osr_0</t>
  </si>
  <si>
    <t>pe_ptla_r_tr_0</t>
  </si>
  <si>
    <t>pe_ptla_r_cht_0</t>
  </si>
  <si>
    <t>pe_ptla_r_cst_0</t>
  </si>
  <si>
    <t>pe_ptla_r_eq_0</t>
  </si>
  <si>
    <t>pe_ptla_ps_0</t>
  </si>
  <si>
    <t>pe_ptla_ps_h_0</t>
  </si>
  <si>
    <t>pe_ptla_ps_ed_0</t>
  </si>
  <si>
    <t>pe_ptla_ps_s_0</t>
  </si>
  <si>
    <t>pe_ptla_ps_oth_0</t>
  </si>
  <si>
    <t>pe_ptla_pb_0</t>
  </si>
  <si>
    <t>pe_ptla_pdc_0</t>
  </si>
  <si>
    <t>pe_ptla_l_ibd_0</t>
  </si>
  <si>
    <t>pe_ptla_l_nfl_0</t>
  </si>
  <si>
    <t>Nova Scotia / Nouvelle-Écosse</t>
  </si>
  <si>
    <t>ns_ngdp</t>
  </si>
  <si>
    <t>ns_rgdp</t>
  </si>
  <si>
    <t>ns_pop</t>
  </si>
  <si>
    <t>ns_lprod</t>
  </si>
  <si>
    <t>ns_lfe</t>
  </si>
  <si>
    <t>ns_ptla_rev_0</t>
  </si>
  <si>
    <t>ns_ptla_osr_0</t>
  </si>
  <si>
    <t>ns_ptla_r_tr_0</t>
  </si>
  <si>
    <t>ns_ptla_r_cht_0</t>
  </si>
  <si>
    <t>ns_ptla_r_cst_0</t>
  </si>
  <si>
    <t>ns_ptla_r_eq_0</t>
  </si>
  <si>
    <t>ns_ptla_ps_0</t>
  </si>
  <si>
    <t>ns_ptla_ps_h_0</t>
  </si>
  <si>
    <t>ns_ptla_ps_ed_0</t>
  </si>
  <si>
    <t>ns_ptla_ps_s_0</t>
  </si>
  <si>
    <t>ns_ptla_ps_oth_0</t>
  </si>
  <si>
    <t>ns_ptla_pb_0</t>
  </si>
  <si>
    <t>ns_ptla_pdc_0</t>
  </si>
  <si>
    <t>ns_ptla_l_ibd_0</t>
  </si>
  <si>
    <t>ns_ptla_l_nfl_0</t>
  </si>
  <si>
    <t>New Brunswick /  Nouvelle brunswick</t>
  </si>
  <si>
    <t>nb_ngdp</t>
  </si>
  <si>
    <t>nb_rgdp</t>
  </si>
  <si>
    <t>nb_pop</t>
  </si>
  <si>
    <t>nb_lprod</t>
  </si>
  <si>
    <t>nb_lfe</t>
  </si>
  <si>
    <t>nb_ptla_rev_0</t>
  </si>
  <si>
    <t>nb_ptla_osr_0</t>
  </si>
  <si>
    <t>nb_ptla_r_tr_0</t>
  </si>
  <si>
    <t>nb_ptla_r_cht_0</t>
  </si>
  <si>
    <t>nb_ptla_r_cst_0</t>
  </si>
  <si>
    <t>nb_ptla_r_eq_0</t>
  </si>
  <si>
    <t>nb_ptla_ps_0</t>
  </si>
  <si>
    <t>nb_ptla_ps_h_0</t>
  </si>
  <si>
    <t>nb_ptla_ps_ed_0</t>
  </si>
  <si>
    <t>nb_ptla_ps_s_0</t>
  </si>
  <si>
    <t>nb_ptla_ps_oth_0</t>
  </si>
  <si>
    <t>nb_ptla_pb_0</t>
  </si>
  <si>
    <t>nb_ptla_pdc_0</t>
  </si>
  <si>
    <t>nb_ptla_l_ibd_0</t>
  </si>
  <si>
    <t>nb_ptla_l_nfl_0</t>
  </si>
  <si>
    <t>Québec</t>
  </si>
  <si>
    <t>qc_ngdp</t>
  </si>
  <si>
    <t>qc_rgdp</t>
  </si>
  <si>
    <t>qc_pop</t>
  </si>
  <si>
    <t>qc_lprod</t>
  </si>
  <si>
    <t>qc_lfe</t>
  </si>
  <si>
    <t>qc_ptla_rev_0</t>
  </si>
  <si>
    <t>qc_ptla_osr_0</t>
  </si>
  <si>
    <t>qc_ptla_r_tr_0</t>
  </si>
  <si>
    <t>qc_ptla_r_cht_0</t>
  </si>
  <si>
    <t>qc_ptla_r_cst_0</t>
  </si>
  <si>
    <t>qc_ptla_r_eq_0</t>
  </si>
  <si>
    <t>qc_ptla_ps_0</t>
  </si>
  <si>
    <t>qc_ptla_ps_h_0</t>
  </si>
  <si>
    <t>qc_ptla_ps_ed_0</t>
  </si>
  <si>
    <t>qc_ptla_ps_s_0</t>
  </si>
  <si>
    <t>qc_ptla_ps_oth_0</t>
  </si>
  <si>
    <t>qc_ptla_pb_0</t>
  </si>
  <si>
    <t>qc_ptla_pdc_0</t>
  </si>
  <si>
    <t>qc_ptla_l_ibd_0</t>
  </si>
  <si>
    <t>qc_ptla_l_nfl_0</t>
  </si>
  <si>
    <t>Ontario</t>
  </si>
  <si>
    <t>on_ngdp</t>
  </si>
  <si>
    <t>on_rgdp</t>
  </si>
  <si>
    <t>on_pop</t>
  </si>
  <si>
    <t>on_lprod</t>
  </si>
  <si>
    <t>on_lfe</t>
  </si>
  <si>
    <t>on_ptla_rev_0</t>
  </si>
  <si>
    <t>on_ptla_osr_0</t>
  </si>
  <si>
    <t>on_ptla_r_tr_0</t>
  </si>
  <si>
    <t>on_ptla_r_cht_0</t>
  </si>
  <si>
    <t>on_ptla_r_cst_0</t>
  </si>
  <si>
    <t>on_ptla_r_eq_0</t>
  </si>
  <si>
    <t>on_ptla_ps_0</t>
  </si>
  <si>
    <t>on_ptla_ps_h_0</t>
  </si>
  <si>
    <t>on_ptla_ps_ed_0</t>
  </si>
  <si>
    <t>on_ptla_ps_s_0</t>
  </si>
  <si>
    <t>on_ptla_ps_oth_0</t>
  </si>
  <si>
    <t>on_ptla_pb_0</t>
  </si>
  <si>
    <t>on_ptla_pdc_0</t>
  </si>
  <si>
    <t>on_ptla_l_ibd_0</t>
  </si>
  <si>
    <t>on_ptla_l_nfl_0</t>
  </si>
  <si>
    <t>Manitoba</t>
  </si>
  <si>
    <t>mb_ngdp</t>
  </si>
  <si>
    <t>mb_rgdp</t>
  </si>
  <si>
    <t>mb_pop</t>
  </si>
  <si>
    <t>mb_lprod</t>
  </si>
  <si>
    <t>mb_lfe</t>
  </si>
  <si>
    <t>mb_ptla_rev_0</t>
  </si>
  <si>
    <t>mb_ptla_osr_0</t>
  </si>
  <si>
    <t>mb_ptla_r_tr_0</t>
  </si>
  <si>
    <t>mb_ptla_r_cht_0</t>
  </si>
  <si>
    <t>mb_ptla_r_cst_0</t>
  </si>
  <si>
    <t>mb_ptla_r_eq_0</t>
  </si>
  <si>
    <t>mb_ptla_ps_0</t>
  </si>
  <si>
    <t>mb_ptla_ps_h_0</t>
  </si>
  <si>
    <t>mb_ptla_ps_ed_0</t>
  </si>
  <si>
    <t>mb_ptla_ps_s_0</t>
  </si>
  <si>
    <t>mb_ptla_ps_oth_0</t>
  </si>
  <si>
    <t>mb_ptla_pb_0</t>
  </si>
  <si>
    <t>mb_ptla_pdc_0</t>
  </si>
  <si>
    <t>mb_ptla_l_ibd_0</t>
  </si>
  <si>
    <t>mb_ptla_l_nfl_0</t>
  </si>
  <si>
    <t>Saskatchewan</t>
  </si>
  <si>
    <t>sk_ngdp</t>
  </si>
  <si>
    <t>sk_rgdp</t>
  </si>
  <si>
    <t>sk_pop</t>
  </si>
  <si>
    <t>sk_lprod</t>
  </si>
  <si>
    <t>sk_lfe</t>
  </si>
  <si>
    <t>sk_ptla_rev_0</t>
  </si>
  <si>
    <t>sk_ptla_osr_0</t>
  </si>
  <si>
    <t>sk_ptla_r_tr_0</t>
  </si>
  <si>
    <t>sk_ptla_r_cht_0</t>
  </si>
  <si>
    <t>sk_ptla_r_cst_0</t>
  </si>
  <si>
    <t>sk_ptla_r_eq_0</t>
  </si>
  <si>
    <t>sk_ptla_ps_0</t>
  </si>
  <si>
    <t>sk_ptla_ps_h_0</t>
  </si>
  <si>
    <t>sk_ptla_ps_ed_0</t>
  </si>
  <si>
    <t>sk_ptla_ps_s_0</t>
  </si>
  <si>
    <t>sk_ptla_ps_oth_0</t>
  </si>
  <si>
    <t>sk_ptla_pb_0</t>
  </si>
  <si>
    <t>sk_ptla_pdc_0</t>
  </si>
  <si>
    <t>sk_ptla_l_ibd_0</t>
  </si>
  <si>
    <t>sk_ptla_l_nfl_0</t>
  </si>
  <si>
    <t>Alberta</t>
  </si>
  <si>
    <t>ab_ngdp</t>
  </si>
  <si>
    <t>ab_rgdp</t>
  </si>
  <si>
    <t>ab_pop</t>
  </si>
  <si>
    <t>ab_lprod</t>
  </si>
  <si>
    <t>ab_lfe</t>
  </si>
  <si>
    <t>ab_ptla_rev_0</t>
  </si>
  <si>
    <t>ab_ptla_osr_0</t>
  </si>
  <si>
    <t>ab_ptla_r_tr_0</t>
  </si>
  <si>
    <t>ab_ptla_r_cht_0</t>
  </si>
  <si>
    <t>ab_ptla_r_cst_0</t>
  </si>
  <si>
    <t>ab_ptla_r_eq_0</t>
  </si>
  <si>
    <t>ab_ptla_ps_0</t>
  </si>
  <si>
    <t>ab_ptla_ps_h_0</t>
  </si>
  <si>
    <t>ab_ptla_ps_ed_0</t>
  </si>
  <si>
    <t>ab_ptla_ps_s_0</t>
  </si>
  <si>
    <t>ab_ptla_ps_oth_0</t>
  </si>
  <si>
    <t>ab_ptla_pb_0</t>
  </si>
  <si>
    <t>ab_ptla_pdc_0</t>
  </si>
  <si>
    <t>ab_ptla_l_ibd_0</t>
  </si>
  <si>
    <t>ab_ptla_l_nfl_0</t>
  </si>
  <si>
    <t>British Columbia / Columbie britannique</t>
  </si>
  <si>
    <t>bc_ngdp</t>
  </si>
  <si>
    <t>bc_rgdp</t>
  </si>
  <si>
    <t>bc_pop</t>
  </si>
  <si>
    <t>bc_lprod</t>
  </si>
  <si>
    <t>bc_lfe</t>
  </si>
  <si>
    <t>bc_ptla_rev_0</t>
  </si>
  <si>
    <t>bc_ptla_osr_0</t>
  </si>
  <si>
    <t>bc_ptla_r_tr_0</t>
  </si>
  <si>
    <t>bc_ptla_r_cht_0</t>
  </si>
  <si>
    <t>bc_ptla_r_cst_0</t>
  </si>
  <si>
    <t>bc_ptla_r_eq_0</t>
  </si>
  <si>
    <t>bc_ptla_ps_0</t>
  </si>
  <si>
    <t>bc_ptla_ps_h_0</t>
  </si>
  <si>
    <t>bc_ptla_ps_ed_0</t>
  </si>
  <si>
    <t>bc_ptla_ps_s_0</t>
  </si>
  <si>
    <t>bc_ptla_ps_oth_0</t>
  </si>
  <si>
    <t>bc_ptla_pb_0</t>
  </si>
  <si>
    <t>bc_ptla_pdc_0</t>
  </si>
  <si>
    <t>bc_ptla_l_ibd_0</t>
  </si>
  <si>
    <t>bc_ptla_l_nfl_0</t>
  </si>
  <si>
    <t>The Territories / 
les territoires</t>
  </si>
  <si>
    <t>Year</t>
  </si>
  <si>
    <t>tr_ngdp</t>
  </si>
  <si>
    <t>tr_rgdp</t>
  </si>
  <si>
    <t>tr_pop</t>
  </si>
  <si>
    <t>tr_ptla_rev_0</t>
  </si>
  <si>
    <t>tr_ptla_osr_0</t>
  </si>
  <si>
    <t>tr_ptla_r_tr_0</t>
  </si>
  <si>
    <t>tr_ptla_r_cht_0</t>
  </si>
  <si>
    <t>tr_ptla_r_cst_0</t>
  </si>
  <si>
    <t>tr_ptla_ps_0</t>
  </si>
  <si>
    <t>tr_ptla_ps_h_0</t>
  </si>
  <si>
    <t>tr_ptla_ps_ed_0</t>
  </si>
  <si>
    <t>tr_ptla_ps_s_0</t>
  </si>
  <si>
    <t>tr_ptla_ps_oth_0</t>
  </si>
  <si>
    <t>tr_ptla_pb_0</t>
  </si>
  <si>
    <t>tr_ptla_pdc_0</t>
  </si>
  <si>
    <t>tr_ptla_l_ibd_0</t>
  </si>
  <si>
    <t>tr_ptla_l_nfl_0</t>
  </si>
  <si>
    <t>Canada Pension Plan / Le Régime de pensions du Canada</t>
  </si>
  <si>
    <t>Base Canada Pension Plan / Le Régime de pensions du Canada de base</t>
  </si>
  <si>
    <t>Additional Canada Pension Plan / Le Régime de pensions du Canada de supplémentaire</t>
  </si>
  <si>
    <t xml:space="preserve">Net cash flow / Flux net de trésorerie </t>
  </si>
  <si>
    <t xml:space="preserve">Net financial assets / Situation nette </t>
  </si>
  <si>
    <t>Contributions / Cotisations</t>
  </si>
  <si>
    <t>Expenditures / Dépenses</t>
  </si>
  <si>
    <t>Quebec Pension Plan / Le Régime de rentes du Québec</t>
  </si>
  <si>
    <t>Base Quebec Pension Plan / Le Régime de rentes du Québec de base</t>
  </si>
  <si>
    <t>Additional Quebec Pension Plan / Le Régime de rentes du Québec de supplémentaire</t>
  </si>
  <si>
    <t>Subnational governments / Administrations infranationales</t>
  </si>
  <si>
    <t>Public pension plans / Régimes de retraite généraux</t>
  </si>
  <si>
    <t>Total: general government / Total : administrations publiques</t>
  </si>
  <si>
    <t>Nominal GDP</t>
  </si>
  <si>
    <t>Canada Pension Plan /  Régime de pensions du Canada</t>
  </si>
  <si>
    <t>Federal government</t>
  </si>
  <si>
    <t>Subnational governments</t>
  </si>
  <si>
    <t>Public pension plans</t>
  </si>
  <si>
    <t>Total general government</t>
  </si>
  <si>
    <t>Gouvernement fédéral</t>
  </si>
  <si>
    <t>Administrations infranationales</t>
  </si>
  <si>
    <t>Régimes de retraite généraux</t>
  </si>
  <si>
    <t>Total : administrations publiques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</si>
</sst>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  <xf numFmtId="0" fontId="2" fillId="0" borderId="0" xfId="2"/>
    <xf numFmtId="0" fontId="3" fillId="0" borderId="1" xfId="0" applyFont="1" applyFill="1" applyBorder="1" applyAlignment="1">
      <alignment horizontal="center" vertical="center" wrapText="1"/>
    </xf>
    <xf numFmtId="166" fontId="0" fillId="0" borderId="0" xfId="0" applyNumberFormat="1"/>
    <xf numFmtId="0" fontId="4" fillId="0" borderId="0" xfId="0" applyFont="1" applyAlignment="1">
      <alignment horizontal="center" vertical="center"/>
    </xf>
    <xf numFmtId="3" fontId="1" fillId="0" borderId="0" xfId="1" applyNumberFormat="1"/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3" fillId="0" borderId="1" xfId="0" applyFont="1" applyBorder="1" applyAlignment="1">
      <alignment horizontal="center" vertical="center" wrapText="1"/>
    </xf>
    <xf numFmtId="10" fontId="1" fillId="0" borderId="0" xfId="3" applyNumberFormat="1"/>
    <xf numFmtId="0" fontId="4" fillId="0" borderId="0" xfId="0" applyFont="1" applyAlignment="1">
      <alignment horizontal="left" vertical="center"/>
    </xf>
    <xf numFmtId="0" fontId="3" fillId="0" borderId="0" xfId="0" applyFont="1"/>
    <xf numFmtId="167" fontId="0" fillId="0" borderId="0" xfId="1" applyNumberFormat="1" applyFont="1"/>
    <xf numFmtId="3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0" fontId="0" fillId="0" borderId="1" xfId="0" applyFont="1" applyBorder="1"/>
    <xf numFmtId="165" fontId="0" fillId="0" borderId="1" xfId="0" applyNumberFormat="1" applyFont="1" applyBorder="1"/>
    <xf numFmtId="3" fontId="0" fillId="0" borderId="1" xfId="0" applyNumberFormat="1" applyFont="1" applyBorder="1"/>
    <xf numFmtId="2" fontId="0" fillId="0" borderId="0" xfId="0" applyNumberFormat="1" applyBorder="1"/>
    <xf numFmtId="165" fontId="0" fillId="0" borderId="0" xfId="0" applyNumberFormat="1" applyFill="1"/>
    <xf numFmtId="3" fontId="0" fillId="0" borderId="0" xfId="0" applyNumberFormat="1" applyFont="1" applyBorder="1"/>
    <xf numFmtId="165" fontId="5" fillId="0" borderId="0" xfId="0" applyNumberFormat="1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6113537963833E-2"/>
          <c:y val="5.0925925925925923E-2"/>
          <c:w val="0.88178617436533224"/>
          <c:h val="0.90334098862642165"/>
        </c:manualLayout>
      </c:layout>
      <c:lineChart>
        <c:grouping val="standard"/>
        <c:varyColors val="0"/>
        <c:ser>
          <c:idx val="0"/>
          <c:order val="0"/>
          <c:tx>
            <c:strRef>
              <c:f>'Net Debt'!$B$3</c:f>
              <c:strCache>
                <c:ptCount val="1"/>
                <c:pt idx="0">
                  <c:v>Federal government</c:v>
                </c:pt>
              </c:strCache>
            </c:strRef>
          </c:tx>
          <c:spPr>
            <a:ln w="28575" cap="rnd">
              <a:solidFill>
                <a:srgbClr val="1A4582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Debt'!$K$3:$K$107</c:f>
              <c:numCache>
                <c:formatCode>0.0</c:formatCode>
                <c:ptCount val="105"/>
                <c:pt idx="0">
                  <c:v>53.615738870253239</c:v>
                </c:pt>
                <c:pt idx="1">
                  <c:v>58.706590307692089</c:v>
                </c:pt>
                <c:pt idx="2">
                  <c:v>62.618242961098829</c:v>
                </c:pt>
                <c:pt idx="3">
                  <c:v>66.921049425932054</c:v>
                </c:pt>
                <c:pt idx="4">
                  <c:v>68.017177374957697</c:v>
                </c:pt>
                <c:pt idx="5">
                  <c:v>69.809324199364852</c:v>
                </c:pt>
                <c:pt idx="6">
                  <c:v>70.127140820204829</c:v>
                </c:pt>
                <c:pt idx="7">
                  <c:v>67.016272551454037</c:v>
                </c:pt>
                <c:pt idx="8">
                  <c:v>64.144094719248784</c:v>
                </c:pt>
                <c:pt idx="9">
                  <c:v>57.206523885162319</c:v>
                </c:pt>
                <c:pt idx="10">
                  <c:v>50.003119148770736</c:v>
                </c:pt>
                <c:pt idx="11">
                  <c:v>46.67801908709415</c:v>
                </c:pt>
                <c:pt idx="12">
                  <c:v>44.083910952053039</c:v>
                </c:pt>
                <c:pt idx="13">
                  <c:v>41.843574840186903</c:v>
                </c:pt>
                <c:pt idx="14">
                  <c:v>39.002089492569986</c:v>
                </c:pt>
                <c:pt idx="15">
                  <c:v>37.092621641964278</c:v>
                </c:pt>
                <c:pt idx="16">
                  <c:v>34.610023760460351</c:v>
                </c:pt>
                <c:pt idx="17">
                  <c:v>31.575477875158224</c:v>
                </c:pt>
                <c:pt idx="18">
                  <c:v>30.069563758531022</c:v>
                </c:pt>
                <c:pt idx="19">
                  <c:v>34.963858734043811</c:v>
                </c:pt>
                <c:pt idx="20">
                  <c:v>36.043619391518135</c:v>
                </c:pt>
                <c:pt idx="21">
                  <c:v>36.662903177621089</c:v>
                </c:pt>
                <c:pt idx="22">
                  <c:v>36.806897544386196</c:v>
                </c:pt>
                <c:pt idx="23">
                  <c:v>33.770220165940593</c:v>
                </c:pt>
                <c:pt idx="24">
                  <c:v>32.832656105725704</c:v>
                </c:pt>
                <c:pt idx="25">
                  <c:v>33.022782388425476</c:v>
                </c:pt>
                <c:pt idx="26">
                  <c:v>32.364980116364322</c:v>
                </c:pt>
                <c:pt idx="27">
                  <c:v>29.718808525110003</c:v>
                </c:pt>
                <c:pt idx="28">
                  <c:v>27.998832898284665</c:v>
                </c:pt>
                <c:pt idx="29">
                  <c:v>27.046468794034048</c:v>
                </c:pt>
                <c:pt idx="30">
                  <c:v>39.558569386237494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A14-A05F-68505BB10848}"/>
            </c:ext>
          </c:extLst>
        </c:ser>
        <c:ser>
          <c:idx val="2"/>
          <c:order val="1"/>
          <c:tx>
            <c:strRef>
              <c:f>'Net Debt'!$D$3</c:f>
              <c:strCache>
                <c:ptCount val="1"/>
                <c:pt idx="0">
                  <c:v>Subnational governments</c:v>
                </c:pt>
              </c:strCache>
            </c:strRef>
          </c:tx>
          <c:spPr>
            <a:ln w="28575" cap="rnd">
              <a:solidFill>
                <a:srgbClr val="C4AB6C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Debt'!$M$3:$M$107</c:f>
              <c:numCache>
                <c:formatCode>0.0</c:formatCode>
                <c:ptCount val="105"/>
                <c:pt idx="0">
                  <c:v>16.758928237573862</c:v>
                </c:pt>
                <c:pt idx="1">
                  <c:v>21.243699690061529</c:v>
                </c:pt>
                <c:pt idx="2">
                  <c:v>22.565641720378402</c:v>
                </c:pt>
                <c:pt idx="3">
                  <c:v>28.604805508330706</c:v>
                </c:pt>
                <c:pt idx="4">
                  <c:v>26.739059510975533</c:v>
                </c:pt>
                <c:pt idx="5">
                  <c:v>26.153848388310323</c:v>
                </c:pt>
                <c:pt idx="6">
                  <c:v>29.497495422784166</c:v>
                </c:pt>
                <c:pt idx="7">
                  <c:v>26.321265764301231</c:v>
                </c:pt>
                <c:pt idx="8">
                  <c:v>27.356262975684878</c:v>
                </c:pt>
                <c:pt idx="9">
                  <c:v>21.475382004445237</c:v>
                </c:pt>
                <c:pt idx="10">
                  <c:v>19.999894343690823</c:v>
                </c:pt>
                <c:pt idx="11">
                  <c:v>21.059611644824269</c:v>
                </c:pt>
                <c:pt idx="12">
                  <c:v>23.310812610705256</c:v>
                </c:pt>
                <c:pt idx="13">
                  <c:v>21.705111761616937</c:v>
                </c:pt>
                <c:pt idx="14">
                  <c:v>20.95596208946295</c:v>
                </c:pt>
                <c:pt idx="15">
                  <c:v>18.562428435587147</c:v>
                </c:pt>
                <c:pt idx="16">
                  <c:v>17.456110915471555</c:v>
                </c:pt>
                <c:pt idx="17">
                  <c:v>16.993839850663569</c:v>
                </c:pt>
                <c:pt idx="18">
                  <c:v>17.946810006511608</c:v>
                </c:pt>
                <c:pt idx="19">
                  <c:v>21.756927553276387</c:v>
                </c:pt>
                <c:pt idx="20">
                  <c:v>23.190628361247697</c:v>
                </c:pt>
                <c:pt idx="21">
                  <c:v>25.794292536398089</c:v>
                </c:pt>
                <c:pt idx="22">
                  <c:v>26.862343004409478</c:v>
                </c:pt>
                <c:pt idx="23">
                  <c:v>25.767421370621165</c:v>
                </c:pt>
                <c:pt idx="24">
                  <c:v>27.597952376512485</c:v>
                </c:pt>
                <c:pt idx="25">
                  <c:v>26.539646239200259</c:v>
                </c:pt>
                <c:pt idx="26">
                  <c:v>25.584746745921446</c:v>
                </c:pt>
                <c:pt idx="27">
                  <c:v>24.168648549663395</c:v>
                </c:pt>
                <c:pt idx="28">
                  <c:v>24.153447880213413</c:v>
                </c:pt>
                <c:pt idx="29">
                  <c:v>25.86713532452335</c:v>
                </c:pt>
                <c:pt idx="30">
                  <c:v>30.131054476259955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A14-A05F-68505BB10848}"/>
            </c:ext>
          </c:extLst>
        </c:ser>
        <c:ser>
          <c:idx val="4"/>
          <c:order val="2"/>
          <c:tx>
            <c:strRef>
              <c:f>'Net Debt'!$F$3</c:f>
              <c:strCache>
                <c:ptCount val="1"/>
                <c:pt idx="0">
                  <c:v>Public pension plans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Debt'!$O$3:$O$107</c:f>
              <c:numCache>
                <c:formatCode>0.0</c:formatCode>
                <c:ptCount val="105"/>
                <c:pt idx="0">
                  <c:v>-7.9406068431245966</c:v>
                </c:pt>
                <c:pt idx="1">
                  <c:v>-8.2365665250729219</c:v>
                </c:pt>
                <c:pt idx="2">
                  <c:v>-8.0119871498644279</c:v>
                </c:pt>
                <c:pt idx="3">
                  <c:v>-7.8229056927568514</c:v>
                </c:pt>
                <c:pt idx="4">
                  <c:v>-6.9957018682478678</c:v>
                </c:pt>
                <c:pt idx="5">
                  <c:v>-6.7305900163656283</c:v>
                </c:pt>
                <c:pt idx="6">
                  <c:v>-6.3962346220316944</c:v>
                </c:pt>
                <c:pt idx="7">
                  <c:v>-5.8871396343251821</c:v>
                </c:pt>
                <c:pt idx="8">
                  <c:v>-5.6333116438501811</c:v>
                </c:pt>
                <c:pt idx="9">
                  <c:v>-5.4738091151442516</c:v>
                </c:pt>
                <c:pt idx="10">
                  <c:v>-5.562843614921646</c:v>
                </c:pt>
                <c:pt idx="11">
                  <c:v>-5.9361684095748259</c:v>
                </c:pt>
                <c:pt idx="12">
                  <c:v>-5.7335464532786462</c:v>
                </c:pt>
                <c:pt idx="13">
                  <c:v>-6.6793544834137881</c:v>
                </c:pt>
                <c:pt idx="14">
                  <c:v>-7.574953340156064</c:v>
                </c:pt>
                <c:pt idx="15">
                  <c:v>-8.5035066369347003</c:v>
                </c:pt>
                <c:pt idx="16">
                  <c:v>-9.6900048376190355</c:v>
                </c:pt>
                <c:pt idx="17">
                  <c:v>-9.9313477356669146</c:v>
                </c:pt>
                <c:pt idx="18">
                  <c:v>-8.2352216994027305</c:v>
                </c:pt>
                <c:pt idx="19">
                  <c:v>-9.8542385005352138</c:v>
                </c:pt>
                <c:pt idx="20">
                  <c:v>-10.530428895205901</c:v>
                </c:pt>
                <c:pt idx="21">
                  <c:v>-10.81804873896812</c:v>
                </c:pt>
                <c:pt idx="22">
                  <c:v>-11.676547900313102</c:v>
                </c:pt>
                <c:pt idx="23">
                  <c:v>-13.060711884418795</c:v>
                </c:pt>
                <c:pt idx="24">
                  <c:v>-14.658594073481451</c:v>
                </c:pt>
                <c:pt idx="25">
                  <c:v>-17.173279690279692</c:v>
                </c:pt>
                <c:pt idx="26">
                  <c:v>-17.898086184637638</c:v>
                </c:pt>
                <c:pt idx="27">
                  <c:v>-19.156551705774113</c:v>
                </c:pt>
                <c:pt idx="28">
                  <c:v>-19.870220440594345</c:v>
                </c:pt>
                <c:pt idx="29">
                  <c:v>-21.769956619431586</c:v>
                </c:pt>
                <c:pt idx="30">
                  <c:v>-25.571796787838448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0-4A14-A05F-68505BB10848}"/>
            </c:ext>
          </c:extLst>
        </c:ser>
        <c:ser>
          <c:idx val="6"/>
          <c:order val="3"/>
          <c:tx>
            <c:strRef>
              <c:f>'Net Debt'!$H$3</c:f>
              <c:strCache>
                <c:ptCount val="1"/>
                <c:pt idx="0">
                  <c:v>Total general government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Debt'!$Q$3:$Q$107</c:f>
              <c:numCache>
                <c:formatCode>0.0</c:formatCode>
                <c:ptCount val="105"/>
                <c:pt idx="0">
                  <c:v>62.434060264702495</c:v>
                </c:pt>
                <c:pt idx="1">
                  <c:v>71.713723472680698</c:v>
                </c:pt>
                <c:pt idx="2">
                  <c:v>77.1718975316128</c:v>
                </c:pt>
                <c:pt idx="3">
                  <c:v>87.702949241505905</c:v>
                </c:pt>
                <c:pt idx="4">
                  <c:v>87.76053501768537</c:v>
                </c:pt>
                <c:pt idx="5">
                  <c:v>89.23258257130955</c:v>
                </c:pt>
                <c:pt idx="6">
                  <c:v>93.2284016209573</c:v>
                </c:pt>
                <c:pt idx="7">
                  <c:v>87.450398681430087</c:v>
                </c:pt>
                <c:pt idx="8">
                  <c:v>85.867046051083477</c:v>
                </c:pt>
                <c:pt idx="9">
                  <c:v>73.2080967744633</c:v>
                </c:pt>
                <c:pt idx="10">
                  <c:v>64.440169877539915</c:v>
                </c:pt>
                <c:pt idx="11">
                  <c:v>61.801462322343589</c:v>
                </c:pt>
                <c:pt idx="12">
                  <c:v>61.661177109479638</c:v>
                </c:pt>
                <c:pt idx="13">
                  <c:v>56.869332118390048</c:v>
                </c:pt>
                <c:pt idx="14">
                  <c:v>52.383098241876873</c:v>
                </c:pt>
                <c:pt idx="15">
                  <c:v>47.15154344061672</c:v>
                </c:pt>
                <c:pt idx="16">
                  <c:v>42.37612983831287</c:v>
                </c:pt>
                <c:pt idx="17">
                  <c:v>38.637969990154872</c:v>
                </c:pt>
                <c:pt idx="18">
                  <c:v>39.781152065639901</c:v>
                </c:pt>
                <c:pt idx="19">
                  <c:v>46.866547786784977</c:v>
                </c:pt>
                <c:pt idx="20">
                  <c:v>48.703818857559931</c:v>
                </c:pt>
                <c:pt idx="21">
                  <c:v>51.639146975051062</c:v>
                </c:pt>
                <c:pt idx="22">
                  <c:v>51.992692648482567</c:v>
                </c:pt>
                <c:pt idx="23">
                  <c:v>46.476929652142964</c:v>
                </c:pt>
                <c:pt idx="24">
                  <c:v>45.772014408756732</c:v>
                </c:pt>
                <c:pt idx="25">
                  <c:v>42.389148937346043</c:v>
                </c:pt>
                <c:pt idx="26">
                  <c:v>40.051640677648138</c:v>
                </c:pt>
                <c:pt idx="27">
                  <c:v>34.730905368999281</c:v>
                </c:pt>
                <c:pt idx="28">
                  <c:v>32.282060337903737</c:v>
                </c:pt>
                <c:pt idx="29">
                  <c:v>31.143647499125816</c:v>
                </c:pt>
                <c:pt idx="30">
                  <c:v>44.117827074659004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40-4A14-A05F-68505BB10848}"/>
            </c:ext>
          </c:extLst>
        </c:ser>
        <c:ser>
          <c:idx val="1"/>
          <c:order val="4"/>
          <c:spPr>
            <a:ln w="28575" cap="rnd">
              <a:solidFill>
                <a:srgbClr val="1A458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Debt'!$L$3:$L$108</c:f>
              <c:numCache>
                <c:formatCode>General</c:formatCode>
                <c:ptCount val="106"/>
                <c:pt idx="30" formatCode="0.0">
                  <c:v>39.558569386237494</c:v>
                </c:pt>
                <c:pt idx="31" formatCode="0.0">
                  <c:v>41.518946942957783</c:v>
                </c:pt>
                <c:pt idx="32" formatCode="0.0">
                  <c:v>40.74842802381351</c:v>
                </c:pt>
                <c:pt idx="33" formatCode="0.0">
                  <c:v>40.315158887482042</c:v>
                </c:pt>
                <c:pt idx="34" formatCode="0.0">
                  <c:v>39.74515010397969</c:v>
                </c:pt>
                <c:pt idx="35" formatCode="0.0">
                  <c:v>39.267208641714703</c:v>
                </c:pt>
                <c:pt idx="36" formatCode="0.0">
                  <c:v>39.022665318376951</c:v>
                </c:pt>
                <c:pt idx="37" formatCode="0.0">
                  <c:v>38.856868009710972</c:v>
                </c:pt>
                <c:pt idx="38" formatCode="0.0">
                  <c:v>38.751708801585323</c:v>
                </c:pt>
                <c:pt idx="39" formatCode="0.0">
                  <c:v>39.065577439905603</c:v>
                </c:pt>
                <c:pt idx="40" formatCode="0.0">
                  <c:v>39.403782752038872</c:v>
                </c:pt>
                <c:pt idx="41" formatCode="0.0">
                  <c:v>39.744722486099469</c:v>
                </c:pt>
                <c:pt idx="42" formatCode="0.0">
                  <c:v>40.061277491962109</c:v>
                </c:pt>
                <c:pt idx="43" formatCode="0.0">
                  <c:v>40.3379737509268</c:v>
                </c:pt>
                <c:pt idx="44" formatCode="0.0">
                  <c:v>40.580451121801282</c:v>
                </c:pt>
                <c:pt idx="45" formatCode="0.0">
                  <c:v>40.786408684342213</c:v>
                </c:pt>
                <c:pt idx="46" formatCode="0.0">
                  <c:v>40.959588721809574</c:v>
                </c:pt>
                <c:pt idx="47" formatCode="0.0">
                  <c:v>41.085398641489505</c:v>
                </c:pt>
                <c:pt idx="48" formatCode="0.0">
                  <c:v>41.159328260649801</c:v>
                </c:pt>
                <c:pt idx="49" formatCode="0.0">
                  <c:v>41.184467365880742</c:v>
                </c:pt>
                <c:pt idx="50" formatCode="0.0">
                  <c:v>41.171032918338256</c:v>
                </c:pt>
                <c:pt idx="51" formatCode="0.0">
                  <c:v>41.122017446067602</c:v>
                </c:pt>
                <c:pt idx="52" formatCode="0.0">
                  <c:v>41.033155180716356</c:v>
                </c:pt>
                <c:pt idx="53" formatCode="0.0">
                  <c:v>40.904774783595329</c:v>
                </c:pt>
                <c:pt idx="54" formatCode="0.0">
                  <c:v>40.73963072813951</c:v>
                </c:pt>
                <c:pt idx="55" formatCode="0.0">
                  <c:v>40.541424896741972</c:v>
                </c:pt>
                <c:pt idx="56" formatCode="0.0">
                  <c:v>40.311393236341154</c:v>
                </c:pt>
                <c:pt idx="57" formatCode="0.0">
                  <c:v>40.045143318900173</c:v>
                </c:pt>
                <c:pt idx="58" formatCode="0.0">
                  <c:v>39.743218147771287</c:v>
                </c:pt>
                <c:pt idx="59" formatCode="0.0">
                  <c:v>39.412345061559556</c:v>
                </c:pt>
                <c:pt idx="60" formatCode="0.0">
                  <c:v>39.052949163900301</c:v>
                </c:pt>
                <c:pt idx="61" formatCode="0.0">
                  <c:v>38.664036244232392</c:v>
                </c:pt>
                <c:pt idx="62" formatCode="0.0">
                  <c:v>38.239536505968069</c:v>
                </c:pt>
                <c:pt idx="63" formatCode="0.0">
                  <c:v>37.78040056342121</c:v>
                </c:pt>
                <c:pt idx="64" formatCode="0.0">
                  <c:v>37.289332435895574</c:v>
                </c:pt>
                <c:pt idx="65" formatCode="0.0">
                  <c:v>36.769964277700439</c:v>
                </c:pt>
                <c:pt idx="66" formatCode="0.0">
                  <c:v>36.219639022668289</c:v>
                </c:pt>
                <c:pt idx="67" formatCode="0.0">
                  <c:v>35.634619313409992</c:v>
                </c:pt>
                <c:pt idx="68" formatCode="0.0">
                  <c:v>35.015644845979082</c:v>
                </c:pt>
                <c:pt idx="69" formatCode="0.0">
                  <c:v>34.365591798971884</c:v>
                </c:pt>
                <c:pt idx="70" formatCode="0.0">
                  <c:v>33.683093179170633</c:v>
                </c:pt>
                <c:pt idx="71" formatCode="0.0">
                  <c:v>32.967044742962784</c:v>
                </c:pt>
                <c:pt idx="72" formatCode="0.0">
                  <c:v>32.215701418012983</c:v>
                </c:pt>
                <c:pt idx="73" formatCode="0.0">
                  <c:v>31.430995705160989</c:v>
                </c:pt>
                <c:pt idx="74" formatCode="0.0">
                  <c:v>30.615258004966154</c:v>
                </c:pt>
                <c:pt idx="75" formatCode="0.0">
                  <c:v>29.768514390329916</c:v>
                </c:pt>
                <c:pt idx="76" formatCode="0.0">
                  <c:v>28.889711788933102</c:v>
                </c:pt>
                <c:pt idx="77" formatCode="0.0">
                  <c:v>27.980427809001537</c:v>
                </c:pt>
                <c:pt idx="78" formatCode="0.0">
                  <c:v>27.042584774214305</c:v>
                </c:pt>
                <c:pt idx="79" formatCode="0.0">
                  <c:v>26.078104332811264</c:v>
                </c:pt>
                <c:pt idx="80" formatCode="0.0">
                  <c:v>25.087630676301298</c:v>
                </c:pt>
                <c:pt idx="81" formatCode="0.0">
                  <c:v>24.072579661465255</c:v>
                </c:pt>
                <c:pt idx="82" formatCode="0.0">
                  <c:v>23.035047322884758</c:v>
                </c:pt>
                <c:pt idx="83" formatCode="0.0">
                  <c:v>21.977537235348375</c:v>
                </c:pt>
                <c:pt idx="84" formatCode="0.0">
                  <c:v>20.900070843241245</c:v>
                </c:pt>
                <c:pt idx="85" formatCode="0.0">
                  <c:v>19.802066399355265</c:v>
                </c:pt>
                <c:pt idx="86" formatCode="0.0">
                  <c:v>18.682798062825466</c:v>
                </c:pt>
                <c:pt idx="87" formatCode="0.0">
                  <c:v>17.542043280315578</c:v>
                </c:pt>
                <c:pt idx="88" formatCode="0.0">
                  <c:v>16.380244191701916</c:v>
                </c:pt>
                <c:pt idx="89" formatCode="0.0">
                  <c:v>15.197264136146746</c:v>
                </c:pt>
                <c:pt idx="90" formatCode="0.0">
                  <c:v>13.992668103770997</c:v>
                </c:pt>
                <c:pt idx="91" formatCode="0.0">
                  <c:v>12.766821299499988</c:v>
                </c:pt>
                <c:pt idx="92" formatCode="0.0">
                  <c:v>11.519520661699712</c:v>
                </c:pt>
                <c:pt idx="93" formatCode="0.0">
                  <c:v>10.251367260594344</c:v>
                </c:pt>
                <c:pt idx="94" formatCode="0.0">
                  <c:v>8.9624867168901794</c:v>
                </c:pt>
                <c:pt idx="95" formatCode="0.0">
                  <c:v>7.6531937762055655</c:v>
                </c:pt>
                <c:pt idx="96" formatCode="0.0">
                  <c:v>6.323989129424711</c:v>
                </c:pt>
                <c:pt idx="97" formatCode="0.0">
                  <c:v>4.975430531810102</c:v>
                </c:pt>
                <c:pt idx="98" formatCode="0.0">
                  <c:v>3.6080437326240427</c:v>
                </c:pt>
                <c:pt idx="99" formatCode="0.0">
                  <c:v>2.2223989961749195</c:v>
                </c:pt>
                <c:pt idx="100" formatCode="0.0">
                  <c:v>0.81904282440860376</c:v>
                </c:pt>
                <c:pt idx="101" formatCode="0.0">
                  <c:v>-0.60145922527163254</c:v>
                </c:pt>
                <c:pt idx="102" formatCode="0.0">
                  <c:v>-2.0385405903658498</c:v>
                </c:pt>
                <c:pt idx="103" formatCode="0.0">
                  <c:v>-3.4916187541889276</c:v>
                </c:pt>
                <c:pt idx="104" formatCode="0.0">
                  <c:v>-4.9601693591446914</c:v>
                </c:pt>
                <c:pt idx="105" formatCode="0.0">
                  <c:v>-6.4436453133538913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40-4A14-A05F-68505BB10848}"/>
            </c:ext>
          </c:extLst>
        </c:ser>
        <c:ser>
          <c:idx val="3"/>
          <c:order val="5"/>
          <c:spPr>
            <a:ln w="28575" cap="rnd">
              <a:solidFill>
                <a:srgbClr val="C4AB6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Debt'!$N$3:$N$108</c:f>
              <c:numCache>
                <c:formatCode>General</c:formatCode>
                <c:ptCount val="106"/>
                <c:pt idx="30" formatCode="0.0">
                  <c:v>30.131054476259955</c:v>
                </c:pt>
                <c:pt idx="31" formatCode="0.0">
                  <c:v>30.13952725063227</c:v>
                </c:pt>
                <c:pt idx="32" formatCode="0.0">
                  <c:v>30.613845308497023</c:v>
                </c:pt>
                <c:pt idx="33" formatCode="0.0">
                  <c:v>30.657445246125544</c:v>
                </c:pt>
                <c:pt idx="34" formatCode="0.0">
                  <c:v>30.506430285298716</c:v>
                </c:pt>
                <c:pt idx="35" formatCode="0.0">
                  <c:v>30.294512252229957</c:v>
                </c:pt>
                <c:pt idx="36" formatCode="0.0">
                  <c:v>30.194127814268992</c:v>
                </c:pt>
                <c:pt idx="37" formatCode="0.0">
                  <c:v>30.181822443322936</c:v>
                </c:pt>
                <c:pt idx="38" formatCode="0.0">
                  <c:v>30.245413831080388</c:v>
                </c:pt>
                <c:pt idx="39" formatCode="0.0">
                  <c:v>30.375037927468718</c:v>
                </c:pt>
                <c:pt idx="40" formatCode="0.0">
                  <c:v>30.565467609462665</c:v>
                </c:pt>
                <c:pt idx="41" formatCode="0.0">
                  <c:v>30.813266510684517</c:v>
                </c:pt>
                <c:pt idx="42" formatCode="0.0">
                  <c:v>31.111431762435849</c:v>
                </c:pt>
                <c:pt idx="43" formatCode="0.0">
                  <c:v>31.449384024205639</c:v>
                </c:pt>
                <c:pt idx="44" formatCode="0.0">
                  <c:v>31.830225625935501</c:v>
                </c:pt>
                <c:pt idx="45" formatCode="0.0">
                  <c:v>32.25155120582118</c:v>
                </c:pt>
                <c:pt idx="46" formatCode="0.0">
                  <c:v>32.7169143126306</c:v>
                </c:pt>
                <c:pt idx="47" formatCode="0.0">
                  <c:v>33.219575820706154</c:v>
                </c:pt>
                <c:pt idx="48" formatCode="0.0">
                  <c:v>33.758566194166043</c:v>
                </c:pt>
                <c:pt idx="49" formatCode="0.0">
                  <c:v>34.336286577838599</c:v>
                </c:pt>
                <c:pt idx="50" formatCode="0.0">
                  <c:v>34.957691022302292</c:v>
                </c:pt>
                <c:pt idx="51" formatCode="0.0">
                  <c:v>35.619687485486509</c:v>
                </c:pt>
                <c:pt idx="52" formatCode="0.0">
                  <c:v>36.314209449387143</c:v>
                </c:pt>
                <c:pt idx="53" formatCode="0.0">
                  <c:v>37.040145734526533</c:v>
                </c:pt>
                <c:pt idx="54" formatCode="0.0">
                  <c:v>37.797068562545178</c:v>
                </c:pt>
                <c:pt idx="55" formatCode="0.0">
                  <c:v>38.584094379393001</c:v>
                </c:pt>
                <c:pt idx="56" formatCode="0.0">
                  <c:v>39.395665845539163</c:v>
                </c:pt>
                <c:pt idx="57" formatCode="0.0">
                  <c:v>40.220880347311514</c:v>
                </c:pt>
                <c:pt idx="58" formatCode="0.0">
                  <c:v>41.059003766489859</c:v>
                </c:pt>
                <c:pt idx="59" formatCode="0.0">
                  <c:v>41.913178776302331</c:v>
                </c:pt>
                <c:pt idx="60" formatCode="0.0">
                  <c:v>42.78062178274385</c:v>
                </c:pt>
                <c:pt idx="61" formatCode="0.0">
                  <c:v>43.653395995341192</c:v>
                </c:pt>
                <c:pt idx="62" formatCode="0.0">
                  <c:v>44.519944285123749</c:v>
                </c:pt>
                <c:pt idx="63" formatCode="0.0">
                  <c:v>45.380722812141293</c:v>
                </c:pt>
                <c:pt idx="64" formatCode="0.0">
                  <c:v>46.236889753040721</c:v>
                </c:pt>
                <c:pt idx="65" formatCode="0.0">
                  <c:v>47.090710613425117</c:v>
                </c:pt>
                <c:pt idx="66" formatCode="0.0">
                  <c:v>47.938563354244152</c:v>
                </c:pt>
                <c:pt idx="67" formatCode="0.0">
                  <c:v>48.774471140684483</c:v>
                </c:pt>
                <c:pt idx="68" formatCode="0.0">
                  <c:v>49.601157460663224</c:v>
                </c:pt>
                <c:pt idx="69" formatCode="0.0">
                  <c:v>50.426480477672634</c:v>
                </c:pt>
                <c:pt idx="70" formatCode="0.0">
                  <c:v>51.253031336855479</c:v>
                </c:pt>
                <c:pt idx="71" formatCode="0.0">
                  <c:v>52.082773362953247</c:v>
                </c:pt>
                <c:pt idx="72" formatCode="0.0">
                  <c:v>52.9149559508949</c:v>
                </c:pt>
                <c:pt idx="73" formatCode="0.0">
                  <c:v>53.752596504072002</c:v>
                </c:pt>
                <c:pt idx="74" formatCode="0.0">
                  <c:v>54.600758597803086</c:v>
                </c:pt>
                <c:pt idx="75" formatCode="0.0">
                  <c:v>55.46434891860649</c:v>
                </c:pt>
                <c:pt idx="76" formatCode="0.0">
                  <c:v>56.344632163680238</c:v>
                </c:pt>
                <c:pt idx="77" formatCode="0.0">
                  <c:v>57.24242313773815</c:v>
                </c:pt>
                <c:pt idx="78" formatCode="0.0">
                  <c:v>58.160003174163172</c:v>
                </c:pt>
                <c:pt idx="79" formatCode="0.0">
                  <c:v>59.1002527104283</c:v>
                </c:pt>
                <c:pt idx="80" formatCode="0.0">
                  <c:v>60.065631941163254</c:v>
                </c:pt>
                <c:pt idx="81" formatCode="0.0">
                  <c:v>61.054983327491215</c:v>
                </c:pt>
                <c:pt idx="82" formatCode="0.0">
                  <c:v>62.065624159255755</c:v>
                </c:pt>
                <c:pt idx="83" formatCode="0.0">
                  <c:v>63.097581519731335</c:v>
                </c:pt>
                <c:pt idx="84" formatCode="0.0">
                  <c:v>64.151098299877034</c:v>
                </c:pt>
                <c:pt idx="85" formatCode="0.0">
                  <c:v>65.226189086769637</c:v>
                </c:pt>
                <c:pt idx="86" formatCode="0.0">
                  <c:v>66.320977690089379</c:v>
                </c:pt>
                <c:pt idx="87" formatCode="0.0">
                  <c:v>67.430843874749797</c:v>
                </c:pt>
                <c:pt idx="88" formatCode="0.0">
                  <c:v>68.555520932236973</c:v>
                </c:pt>
                <c:pt idx="89" formatCode="0.0">
                  <c:v>69.694342442550337</c:v>
                </c:pt>
                <c:pt idx="90" formatCode="0.0">
                  <c:v>70.845476681198477</c:v>
                </c:pt>
                <c:pt idx="91" formatCode="0.0">
                  <c:v>72.006901342128018</c:v>
                </c:pt>
                <c:pt idx="92" formatCode="0.0">
                  <c:v>73.175497104125682</c:v>
                </c:pt>
                <c:pt idx="93" formatCode="0.0">
                  <c:v>74.351397249334184</c:v>
                </c:pt>
                <c:pt idx="94" formatCode="0.0">
                  <c:v>75.535524804043206</c:v>
                </c:pt>
                <c:pt idx="95" formatCode="0.0">
                  <c:v>76.725990468866343</c:v>
                </c:pt>
                <c:pt idx="96" formatCode="0.0">
                  <c:v>77.921559411131852</c:v>
                </c:pt>
                <c:pt idx="97" formatCode="0.0">
                  <c:v>79.122474305374695</c:v>
                </c:pt>
                <c:pt idx="98" formatCode="0.0">
                  <c:v>80.330081209647815</c:v>
                </c:pt>
                <c:pt idx="99" formatCode="0.0">
                  <c:v>81.545880380794273</c:v>
                </c:pt>
                <c:pt idx="100" formatCode="0.0">
                  <c:v>82.769375624157661</c:v>
                </c:pt>
                <c:pt idx="101" formatCode="0.0">
                  <c:v>84.001108567115594</c:v>
                </c:pt>
                <c:pt idx="102" formatCode="0.0">
                  <c:v>85.243295236318261</c:v>
                </c:pt>
                <c:pt idx="103" formatCode="0.0">
                  <c:v>86.498374809131832</c:v>
                </c:pt>
                <c:pt idx="104" formatCode="0.0">
                  <c:v>87.767301286304374</c:v>
                </c:pt>
                <c:pt idx="105" formatCode="0.0">
                  <c:v>89.050147814497322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40-4A14-A05F-68505BB10848}"/>
            </c:ext>
          </c:extLst>
        </c:ser>
        <c:ser>
          <c:idx val="5"/>
          <c:order val="6"/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Debt'!$P$3:$P$108</c:f>
              <c:numCache>
                <c:formatCode>General</c:formatCode>
                <c:ptCount val="106"/>
                <c:pt idx="30" formatCode="0.0">
                  <c:v>-25.571796787838448</c:v>
                </c:pt>
                <c:pt idx="31" formatCode="0.0">
                  <c:v>-24.574140931675998</c:v>
                </c:pt>
                <c:pt idx="32" formatCode="0.0">
                  <c:v>-24.734316155980348</c:v>
                </c:pt>
                <c:pt idx="33" formatCode="0.0">
                  <c:v>-25.548010619636539</c:v>
                </c:pt>
                <c:pt idx="34" formatCode="0.0">
                  <c:v>-26.469093012671756</c:v>
                </c:pt>
                <c:pt idx="35" formatCode="0.0">
                  <c:v>-27.472904374061777</c:v>
                </c:pt>
                <c:pt idx="36" formatCode="0.0">
                  <c:v>-28.449111116211871</c:v>
                </c:pt>
                <c:pt idx="37" formatCode="0.0">
                  <c:v>-29.387394815827307</c:v>
                </c:pt>
                <c:pt idx="38" formatCode="0.0">
                  <c:v>-30.286865489477417</c:v>
                </c:pt>
                <c:pt idx="39" formatCode="0.0">
                  <c:v>-31.150676151986652</c:v>
                </c:pt>
                <c:pt idx="40" formatCode="0.0">
                  <c:v>-31.980789530245247</c:v>
                </c:pt>
                <c:pt idx="41" formatCode="0.0">
                  <c:v>-32.780468464239313</c:v>
                </c:pt>
                <c:pt idx="42" formatCode="0.0">
                  <c:v>-33.545855071803615</c:v>
                </c:pt>
                <c:pt idx="43" formatCode="0.0">
                  <c:v>-34.276212781607001</c:v>
                </c:pt>
                <c:pt idx="44" formatCode="0.0">
                  <c:v>-34.982325802858334</c:v>
                </c:pt>
                <c:pt idx="45" formatCode="0.0">
                  <c:v>-35.663875999306093</c:v>
                </c:pt>
                <c:pt idx="46" formatCode="0.0">
                  <c:v>-36.328221792627659</c:v>
                </c:pt>
                <c:pt idx="47" formatCode="0.0">
                  <c:v>-36.969420795596555</c:v>
                </c:pt>
                <c:pt idx="48" formatCode="0.0">
                  <c:v>-37.590415197042894</c:v>
                </c:pt>
                <c:pt idx="49" formatCode="0.0">
                  <c:v>-38.193244677448469</c:v>
                </c:pt>
                <c:pt idx="50" formatCode="0.0">
                  <c:v>-38.785906036881954</c:v>
                </c:pt>
                <c:pt idx="51" formatCode="0.0">
                  <c:v>-39.368942249591363</c:v>
                </c:pt>
                <c:pt idx="52" formatCode="0.0">
                  <c:v>-39.938405717810454</c:v>
                </c:pt>
                <c:pt idx="53" formatCode="0.0">
                  <c:v>-40.495004682987478</c:v>
                </c:pt>
                <c:pt idx="54" formatCode="0.0">
                  <c:v>-41.035513433853367</c:v>
                </c:pt>
                <c:pt idx="55" formatCode="0.0">
                  <c:v>-41.55922955275939</c:v>
                </c:pt>
                <c:pt idx="56" formatCode="0.0">
                  <c:v>-42.06454559640968</c:v>
                </c:pt>
                <c:pt idx="57" formatCode="0.0">
                  <c:v>-42.544556132483685</c:v>
                </c:pt>
                <c:pt idx="58" formatCode="0.0">
                  <c:v>-42.997563019825122</c:v>
                </c:pt>
                <c:pt idx="59" formatCode="0.0">
                  <c:v>-43.425048851846</c:v>
                </c:pt>
                <c:pt idx="60" formatCode="0.0">
                  <c:v>-43.824306812275147</c:v>
                </c:pt>
                <c:pt idx="61" formatCode="0.0">
                  <c:v>-44.191753131022253</c:v>
                </c:pt>
                <c:pt idx="62" formatCode="0.0">
                  <c:v>-44.519522246938401</c:v>
                </c:pt>
                <c:pt idx="63" formatCode="0.0">
                  <c:v>-44.808587302387075</c:v>
                </c:pt>
                <c:pt idx="64" formatCode="0.0">
                  <c:v>-45.057007213262892</c:v>
                </c:pt>
                <c:pt idx="65" formatCode="0.0">
                  <c:v>-45.262612332885297</c:v>
                </c:pt>
                <c:pt idx="66" formatCode="0.0">
                  <c:v>-45.420784956643132</c:v>
                </c:pt>
                <c:pt idx="67" formatCode="0.0">
                  <c:v>-45.530133396997464</c:v>
                </c:pt>
                <c:pt idx="68" formatCode="0.0">
                  <c:v>-45.59124474565413</c:v>
                </c:pt>
                <c:pt idx="69" formatCode="0.0">
                  <c:v>-45.606748774683204</c:v>
                </c:pt>
                <c:pt idx="70" formatCode="0.0">
                  <c:v>-45.572955703057971</c:v>
                </c:pt>
                <c:pt idx="71" formatCode="0.0">
                  <c:v>-45.488273167757455</c:v>
                </c:pt>
                <c:pt idx="72" formatCode="0.0">
                  <c:v>-45.351535334571928</c:v>
                </c:pt>
                <c:pt idx="73" formatCode="0.0">
                  <c:v>-45.165886987040786</c:v>
                </c:pt>
                <c:pt idx="74" formatCode="0.0">
                  <c:v>-44.934729187841057</c:v>
                </c:pt>
                <c:pt idx="75" formatCode="0.0">
                  <c:v>-44.660135031287297</c:v>
                </c:pt>
                <c:pt idx="76" formatCode="0.0">
                  <c:v>-44.344657280962196</c:v>
                </c:pt>
                <c:pt idx="77" formatCode="0.0">
                  <c:v>-43.993970081044296</c:v>
                </c:pt>
                <c:pt idx="78" formatCode="0.0">
                  <c:v>-43.611887452045302</c:v>
                </c:pt>
                <c:pt idx="79" formatCode="0.0">
                  <c:v>-43.200522595903301</c:v>
                </c:pt>
                <c:pt idx="80" formatCode="0.0">
                  <c:v>-42.761413883106265</c:v>
                </c:pt>
                <c:pt idx="81" formatCode="0.0">
                  <c:v>-42.29631909962324</c:v>
                </c:pt>
                <c:pt idx="82" formatCode="0.0">
                  <c:v>-41.80676826340482</c:v>
                </c:pt>
                <c:pt idx="83" formatCode="0.0">
                  <c:v>-41.294528301582169</c:v>
                </c:pt>
                <c:pt idx="84" formatCode="0.0">
                  <c:v>-40.758959557097796</c:v>
                </c:pt>
                <c:pt idx="85" formatCode="0.0">
                  <c:v>-40.201129274544016</c:v>
                </c:pt>
                <c:pt idx="86" formatCode="0.0">
                  <c:v>-39.621989689822101</c:v>
                </c:pt>
                <c:pt idx="87" formatCode="0.0">
                  <c:v>-39.022358970210206</c:v>
                </c:pt>
                <c:pt idx="88" formatCode="0.0">
                  <c:v>-38.403885531846015</c:v>
                </c:pt>
                <c:pt idx="89" formatCode="0.0">
                  <c:v>-37.767363699646346</c:v>
                </c:pt>
                <c:pt idx="90" formatCode="0.0">
                  <c:v>-37.114924609849709</c:v>
                </c:pt>
                <c:pt idx="91" formatCode="0.0">
                  <c:v>-36.447739161605483</c:v>
                </c:pt>
                <c:pt idx="92" formatCode="0.0">
                  <c:v>-35.766875603219205</c:v>
                </c:pt>
                <c:pt idx="93" formatCode="0.0">
                  <c:v>-35.072874207223343</c:v>
                </c:pt>
                <c:pt idx="94" formatCode="0.0">
                  <c:v>-34.367204578418026</c:v>
                </c:pt>
                <c:pt idx="95" formatCode="0.0">
                  <c:v>-33.649835609302855</c:v>
                </c:pt>
                <c:pt idx="96" formatCode="0.0">
                  <c:v>-32.92147463774387</c:v>
                </c:pt>
                <c:pt idx="97" formatCode="0.0">
                  <c:v>-32.181827799045436</c:v>
                </c:pt>
                <c:pt idx="98" formatCode="0.0">
                  <c:v>-31.430840432109523</c:v>
                </c:pt>
                <c:pt idx="99" formatCode="0.0">
                  <c:v>-30.668258989923295</c:v>
                </c:pt>
                <c:pt idx="100" formatCode="0.0">
                  <c:v>-29.893016689733621</c:v>
                </c:pt>
                <c:pt idx="101" formatCode="0.0">
                  <c:v>-29.105505843468535</c:v>
                </c:pt>
                <c:pt idx="102" formatCode="0.0">
                  <c:v>-28.305293028885206</c:v>
                </c:pt>
                <c:pt idx="103" formatCode="0.0">
                  <c:v>-27.492049828022004</c:v>
                </c:pt>
                <c:pt idx="104" formatCode="0.0">
                  <c:v>-26.663436497551857</c:v>
                </c:pt>
                <c:pt idx="105" formatCode="0.0">
                  <c:v>-25.817135078484782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40-4A14-A05F-68505BB10848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Debt'!$R$3:$R$108</c:f>
              <c:numCache>
                <c:formatCode>General</c:formatCode>
                <c:ptCount val="106"/>
                <c:pt idx="30" formatCode="0.0">
                  <c:v>44.117827074659004</c:v>
                </c:pt>
                <c:pt idx="31" formatCode="0.0">
                  <c:v>47.084333261914054</c:v>
                </c:pt>
                <c:pt idx="32" formatCode="0.0">
                  <c:v>46.627957176330185</c:v>
                </c:pt>
                <c:pt idx="33" formatCode="0.0">
                  <c:v>45.424593513971047</c:v>
                </c:pt>
                <c:pt idx="34" formatCode="0.0">
                  <c:v>43.782487376606646</c:v>
                </c:pt>
                <c:pt idx="35" formatCode="0.0">
                  <c:v>42.088816519882876</c:v>
                </c:pt>
                <c:pt idx="36" formatCode="0.0">
                  <c:v>40.76768201643408</c:v>
                </c:pt>
                <c:pt idx="37" formatCode="0.0">
                  <c:v>39.651295637206601</c:v>
                </c:pt>
                <c:pt idx="38" formatCode="0.0">
                  <c:v>38.710257143188286</c:v>
                </c:pt>
                <c:pt idx="39" formatCode="0.0">
                  <c:v>38.289939215387669</c:v>
                </c:pt>
                <c:pt idx="40" formatCode="0.0">
                  <c:v>37.98846083125629</c:v>
                </c:pt>
                <c:pt idx="41" formatCode="0.0">
                  <c:v>37.777520532544678</c:v>
                </c:pt>
                <c:pt idx="42" formatCode="0.0">
                  <c:v>37.626854182594343</c:v>
                </c:pt>
                <c:pt idx="43" formatCode="0.0">
                  <c:v>37.511144993525434</c:v>
                </c:pt>
                <c:pt idx="44" formatCode="0.0">
                  <c:v>37.428350944878453</c:v>
                </c:pt>
                <c:pt idx="45" formatCode="0.0">
                  <c:v>37.3740838908573</c:v>
                </c:pt>
                <c:pt idx="46" formatCode="0.0">
                  <c:v>37.348281241812515</c:v>
                </c:pt>
                <c:pt idx="47" formatCode="0.0">
                  <c:v>37.335553666599104</c:v>
                </c:pt>
                <c:pt idx="48" formatCode="0.0">
                  <c:v>37.327479257772943</c:v>
                </c:pt>
                <c:pt idx="49" formatCode="0.0">
                  <c:v>37.327509266270873</c:v>
                </c:pt>
                <c:pt idx="50" formatCode="0.0">
                  <c:v>37.342817903758601</c:v>
                </c:pt>
                <c:pt idx="51" formatCode="0.0">
                  <c:v>37.372762681962747</c:v>
                </c:pt>
                <c:pt idx="52" formatCode="0.0">
                  <c:v>37.408958912293045</c:v>
                </c:pt>
                <c:pt idx="53" formatCode="0.0">
                  <c:v>37.449915835134384</c:v>
                </c:pt>
                <c:pt idx="54" formatCode="0.0">
                  <c:v>37.501185856831313</c:v>
                </c:pt>
                <c:pt idx="55" formatCode="0.0">
                  <c:v>37.56628972337559</c:v>
                </c:pt>
                <c:pt idx="56" formatCode="0.0">
                  <c:v>37.642513485470637</c:v>
                </c:pt>
                <c:pt idx="57" formatCode="0.0">
                  <c:v>37.721467533727996</c:v>
                </c:pt>
                <c:pt idx="58" formatCode="0.0">
                  <c:v>37.804658894436017</c:v>
                </c:pt>
                <c:pt idx="59" formatCode="0.0">
                  <c:v>37.90047498601588</c:v>
                </c:pt>
                <c:pt idx="60" formatCode="0.0">
                  <c:v>38.009264134369012</c:v>
                </c:pt>
                <c:pt idx="61" formatCode="0.0">
                  <c:v>38.125679108551324</c:v>
                </c:pt>
                <c:pt idx="62" formatCode="0.0">
                  <c:v>38.239958544153417</c:v>
                </c:pt>
                <c:pt idx="63" formatCode="0.0">
                  <c:v>38.352536073175436</c:v>
                </c:pt>
                <c:pt idx="64" formatCode="0.0">
                  <c:v>38.469214975673395</c:v>
                </c:pt>
                <c:pt idx="65" formatCode="0.0">
                  <c:v>38.598062558240258</c:v>
                </c:pt>
                <c:pt idx="66" formatCode="0.0">
                  <c:v>38.73741742026931</c:v>
                </c:pt>
                <c:pt idx="67" formatCode="0.0">
                  <c:v>38.878957057097004</c:v>
                </c:pt>
                <c:pt idx="68" formatCode="0.0">
                  <c:v>39.025557560988183</c:v>
                </c:pt>
                <c:pt idx="69" formatCode="0.0">
                  <c:v>39.185323501961314</c:v>
                </c:pt>
                <c:pt idx="70" formatCode="0.0">
                  <c:v>39.363168812968141</c:v>
                </c:pt>
                <c:pt idx="71" formatCode="0.0">
                  <c:v>39.561544938158576</c:v>
                </c:pt>
                <c:pt idx="72" formatCode="0.0">
                  <c:v>39.779122034335963</c:v>
                </c:pt>
                <c:pt idx="73" formatCode="0.0">
                  <c:v>40.017705222192198</c:v>
                </c:pt>
                <c:pt idx="74" formatCode="0.0">
                  <c:v>40.281287414928187</c:v>
                </c:pt>
                <c:pt idx="75" formatCode="0.0">
                  <c:v>40.572728277649105</c:v>
                </c:pt>
                <c:pt idx="76" formatCode="0.0">
                  <c:v>40.889686671651148</c:v>
                </c:pt>
                <c:pt idx="77" formatCode="0.0">
                  <c:v>41.228880865695388</c:v>
                </c:pt>
                <c:pt idx="78" formatCode="0.0">
                  <c:v>41.590700496332168</c:v>
                </c:pt>
                <c:pt idx="79" formatCode="0.0">
                  <c:v>41.977834447336271</c:v>
                </c:pt>
                <c:pt idx="80" formatCode="0.0">
                  <c:v>42.391848734358284</c:v>
                </c:pt>
                <c:pt idx="81" formatCode="0.0">
                  <c:v>42.83124388933323</c:v>
                </c:pt>
                <c:pt idx="82" formatCode="0.0">
                  <c:v>43.293903218735693</c:v>
                </c:pt>
                <c:pt idx="83" formatCode="0.0">
                  <c:v>43.780590453497545</c:v>
                </c:pt>
                <c:pt idx="84" formatCode="0.0">
                  <c:v>44.292209586020476</c:v>
                </c:pt>
                <c:pt idx="85" formatCode="0.0">
                  <c:v>44.82712621158089</c:v>
                </c:pt>
                <c:pt idx="86" formatCode="0.0">
                  <c:v>45.381786063092747</c:v>
                </c:pt>
                <c:pt idx="87" formatCode="0.0">
                  <c:v>45.950528184855173</c:v>
                </c:pt>
                <c:pt idx="88" formatCode="0.0">
                  <c:v>46.531879592092878</c:v>
                </c:pt>
                <c:pt idx="89" formatCode="0.0">
                  <c:v>47.124242879050733</c:v>
                </c:pt>
                <c:pt idx="90" formatCode="0.0">
                  <c:v>47.723220175119764</c:v>
                </c:pt>
                <c:pt idx="91" formatCode="0.0">
                  <c:v>48.325983480022529</c:v>
                </c:pt>
                <c:pt idx="92" formatCode="0.0">
                  <c:v>48.928142162606193</c:v>
                </c:pt>
                <c:pt idx="93" formatCode="0.0">
                  <c:v>49.529890302705191</c:v>
                </c:pt>
                <c:pt idx="94" formatCode="0.0">
                  <c:v>50.130806942515363</c:v>
                </c:pt>
                <c:pt idx="95" formatCode="0.0">
                  <c:v>50.729348635769057</c:v>
                </c:pt>
                <c:pt idx="96" formatCode="0.0">
                  <c:v>51.3240739028127</c:v>
                </c:pt>
                <c:pt idx="97" formatCode="0.0">
                  <c:v>51.916077038139363</c:v>
                </c:pt>
                <c:pt idx="98" formatCode="0.0">
                  <c:v>52.507284510162336</c:v>
                </c:pt>
                <c:pt idx="99" formatCode="0.0">
                  <c:v>53.100020387045895</c:v>
                </c:pt>
                <c:pt idx="100" formatCode="0.0">
                  <c:v>53.695401758832638</c:v>
                </c:pt>
                <c:pt idx="101" formatCode="0.0">
                  <c:v>54.294143498375433</c:v>
                </c:pt>
                <c:pt idx="102" formatCode="0.0">
                  <c:v>54.899461617067203</c:v>
                </c:pt>
                <c:pt idx="103" formatCode="0.0">
                  <c:v>55.514706226920893</c:v>
                </c:pt>
                <c:pt idx="104" formatCode="0.0">
                  <c:v>56.143695429607831</c:v>
                </c:pt>
                <c:pt idx="105" formatCode="0.0">
                  <c:v>56.789367422658643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40-4A14-A05F-68505BB10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444008"/>
        <c:axId val="1"/>
      </c:lineChart>
      <c:catAx>
        <c:axId val="449444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  <a:alpha val="6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100"/>
          <c:min val="-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449444008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65334888694471"/>
          <c:y val="3.6033352408277037E-3"/>
          <c:w val="0.49256887333527755"/>
          <c:h val="0.2153116924178405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6113537963833E-2"/>
          <c:y val="5.0925925925925923E-2"/>
          <c:w val="0.88178617436533224"/>
          <c:h val="0.90334098862642165"/>
        </c:manualLayout>
      </c:layout>
      <c:lineChart>
        <c:grouping val="standard"/>
        <c:varyColors val="0"/>
        <c:ser>
          <c:idx val="0"/>
          <c:order val="0"/>
          <c:tx>
            <c:strRef>
              <c:f>'Net Debt'!$B$23</c:f>
              <c:strCache>
                <c:ptCount val="1"/>
                <c:pt idx="0">
                  <c:v>Gouvernement fédéral</c:v>
                </c:pt>
              </c:strCache>
            </c:strRef>
          </c:tx>
          <c:spPr>
            <a:ln w="28575" cap="rnd">
              <a:solidFill>
                <a:srgbClr val="1A4582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Debt'!$K$3:$K$107</c:f>
              <c:numCache>
                <c:formatCode>0.0</c:formatCode>
                <c:ptCount val="105"/>
                <c:pt idx="0">
                  <c:v>53.615738870253239</c:v>
                </c:pt>
                <c:pt idx="1">
                  <c:v>58.706590307692089</c:v>
                </c:pt>
                <c:pt idx="2">
                  <c:v>62.618242961098829</c:v>
                </c:pt>
                <c:pt idx="3">
                  <c:v>66.921049425932054</c:v>
                </c:pt>
                <c:pt idx="4">
                  <c:v>68.017177374957697</c:v>
                </c:pt>
                <c:pt idx="5">
                  <c:v>69.809324199364852</c:v>
                </c:pt>
                <c:pt idx="6">
                  <c:v>70.127140820204829</c:v>
                </c:pt>
                <c:pt idx="7">
                  <c:v>67.016272551454037</c:v>
                </c:pt>
                <c:pt idx="8">
                  <c:v>64.144094719248784</c:v>
                </c:pt>
                <c:pt idx="9">
                  <c:v>57.206523885162319</c:v>
                </c:pt>
                <c:pt idx="10">
                  <c:v>50.003119148770736</c:v>
                </c:pt>
                <c:pt idx="11">
                  <c:v>46.67801908709415</c:v>
                </c:pt>
                <c:pt idx="12">
                  <c:v>44.083910952053039</c:v>
                </c:pt>
                <c:pt idx="13">
                  <c:v>41.843574840186903</c:v>
                </c:pt>
                <c:pt idx="14">
                  <c:v>39.002089492569986</c:v>
                </c:pt>
                <c:pt idx="15">
                  <c:v>37.092621641964278</c:v>
                </c:pt>
                <c:pt idx="16">
                  <c:v>34.610023760460351</c:v>
                </c:pt>
                <c:pt idx="17">
                  <c:v>31.575477875158224</c:v>
                </c:pt>
                <c:pt idx="18">
                  <c:v>30.069563758531022</c:v>
                </c:pt>
                <c:pt idx="19">
                  <c:v>34.963858734043811</c:v>
                </c:pt>
                <c:pt idx="20">
                  <c:v>36.043619391518135</c:v>
                </c:pt>
                <c:pt idx="21">
                  <c:v>36.662903177621089</c:v>
                </c:pt>
                <c:pt idx="22">
                  <c:v>36.806897544386196</c:v>
                </c:pt>
                <c:pt idx="23">
                  <c:v>33.770220165940593</c:v>
                </c:pt>
                <c:pt idx="24">
                  <c:v>32.832656105725704</c:v>
                </c:pt>
                <c:pt idx="25">
                  <c:v>33.022782388425476</c:v>
                </c:pt>
                <c:pt idx="26">
                  <c:v>32.364980116364322</c:v>
                </c:pt>
                <c:pt idx="27">
                  <c:v>29.718808525110003</c:v>
                </c:pt>
                <c:pt idx="28">
                  <c:v>27.998832898284665</c:v>
                </c:pt>
                <c:pt idx="29">
                  <c:v>27.046468794034048</c:v>
                </c:pt>
                <c:pt idx="30">
                  <c:v>39.558569386237494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8A4-89D4-669F9AE82A79}"/>
            </c:ext>
          </c:extLst>
        </c:ser>
        <c:ser>
          <c:idx val="2"/>
          <c:order val="1"/>
          <c:tx>
            <c:strRef>
              <c:f>'Net Debt'!$D$23</c:f>
              <c:strCache>
                <c:ptCount val="1"/>
                <c:pt idx="0">
                  <c:v>Administrations infranationales</c:v>
                </c:pt>
              </c:strCache>
            </c:strRef>
          </c:tx>
          <c:spPr>
            <a:ln w="28575" cap="rnd">
              <a:solidFill>
                <a:srgbClr val="C4AB6C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Debt'!$M$3:$M$107</c:f>
              <c:numCache>
                <c:formatCode>0.0</c:formatCode>
                <c:ptCount val="105"/>
                <c:pt idx="0">
                  <c:v>16.758928237573862</c:v>
                </c:pt>
                <c:pt idx="1">
                  <c:v>21.243699690061529</c:v>
                </c:pt>
                <c:pt idx="2">
                  <c:v>22.565641720378402</c:v>
                </c:pt>
                <c:pt idx="3">
                  <c:v>28.604805508330706</c:v>
                </c:pt>
                <c:pt idx="4">
                  <c:v>26.739059510975533</c:v>
                </c:pt>
                <c:pt idx="5">
                  <c:v>26.153848388310323</c:v>
                </c:pt>
                <c:pt idx="6">
                  <c:v>29.497495422784166</c:v>
                </c:pt>
                <c:pt idx="7">
                  <c:v>26.321265764301231</c:v>
                </c:pt>
                <c:pt idx="8">
                  <c:v>27.356262975684878</c:v>
                </c:pt>
                <c:pt idx="9">
                  <c:v>21.475382004445237</c:v>
                </c:pt>
                <c:pt idx="10">
                  <c:v>19.999894343690823</c:v>
                </c:pt>
                <c:pt idx="11">
                  <c:v>21.059611644824269</c:v>
                </c:pt>
                <c:pt idx="12">
                  <c:v>23.310812610705256</c:v>
                </c:pt>
                <c:pt idx="13">
                  <c:v>21.705111761616937</c:v>
                </c:pt>
                <c:pt idx="14">
                  <c:v>20.95596208946295</c:v>
                </c:pt>
                <c:pt idx="15">
                  <c:v>18.562428435587147</c:v>
                </c:pt>
                <c:pt idx="16">
                  <c:v>17.456110915471555</c:v>
                </c:pt>
                <c:pt idx="17">
                  <c:v>16.993839850663569</c:v>
                </c:pt>
                <c:pt idx="18">
                  <c:v>17.946810006511608</c:v>
                </c:pt>
                <c:pt idx="19">
                  <c:v>21.756927553276387</c:v>
                </c:pt>
                <c:pt idx="20">
                  <c:v>23.190628361247697</c:v>
                </c:pt>
                <c:pt idx="21">
                  <c:v>25.794292536398089</c:v>
                </c:pt>
                <c:pt idx="22">
                  <c:v>26.862343004409478</c:v>
                </c:pt>
                <c:pt idx="23">
                  <c:v>25.767421370621165</c:v>
                </c:pt>
                <c:pt idx="24">
                  <c:v>27.597952376512485</c:v>
                </c:pt>
                <c:pt idx="25">
                  <c:v>26.539646239200259</c:v>
                </c:pt>
                <c:pt idx="26">
                  <c:v>25.584746745921446</c:v>
                </c:pt>
                <c:pt idx="27">
                  <c:v>24.168648549663395</c:v>
                </c:pt>
                <c:pt idx="28">
                  <c:v>24.153447880213413</c:v>
                </c:pt>
                <c:pt idx="29">
                  <c:v>25.86713532452335</c:v>
                </c:pt>
                <c:pt idx="30">
                  <c:v>30.131054476259955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1-48A4-89D4-669F9AE82A79}"/>
            </c:ext>
          </c:extLst>
        </c:ser>
        <c:ser>
          <c:idx val="4"/>
          <c:order val="2"/>
          <c:tx>
            <c:strRef>
              <c:f>'Net Debt'!$F$23</c:f>
              <c:strCache>
                <c:ptCount val="1"/>
                <c:pt idx="0">
                  <c:v>Régimes de retraite généraux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Debt'!$O$3:$O$107</c:f>
              <c:numCache>
                <c:formatCode>0.0</c:formatCode>
                <c:ptCount val="105"/>
                <c:pt idx="0">
                  <c:v>-7.9406068431245966</c:v>
                </c:pt>
                <c:pt idx="1">
                  <c:v>-8.2365665250729219</c:v>
                </c:pt>
                <c:pt idx="2">
                  <c:v>-8.0119871498644279</c:v>
                </c:pt>
                <c:pt idx="3">
                  <c:v>-7.8229056927568514</c:v>
                </c:pt>
                <c:pt idx="4">
                  <c:v>-6.9957018682478678</c:v>
                </c:pt>
                <c:pt idx="5">
                  <c:v>-6.7305900163656283</c:v>
                </c:pt>
                <c:pt idx="6">
                  <c:v>-6.3962346220316944</c:v>
                </c:pt>
                <c:pt idx="7">
                  <c:v>-5.8871396343251821</c:v>
                </c:pt>
                <c:pt idx="8">
                  <c:v>-5.6333116438501811</c:v>
                </c:pt>
                <c:pt idx="9">
                  <c:v>-5.4738091151442516</c:v>
                </c:pt>
                <c:pt idx="10">
                  <c:v>-5.562843614921646</c:v>
                </c:pt>
                <c:pt idx="11">
                  <c:v>-5.9361684095748259</c:v>
                </c:pt>
                <c:pt idx="12">
                  <c:v>-5.7335464532786462</c:v>
                </c:pt>
                <c:pt idx="13">
                  <c:v>-6.6793544834137881</c:v>
                </c:pt>
                <c:pt idx="14">
                  <c:v>-7.574953340156064</c:v>
                </c:pt>
                <c:pt idx="15">
                  <c:v>-8.5035066369347003</c:v>
                </c:pt>
                <c:pt idx="16">
                  <c:v>-9.6900048376190355</c:v>
                </c:pt>
                <c:pt idx="17">
                  <c:v>-9.9313477356669146</c:v>
                </c:pt>
                <c:pt idx="18">
                  <c:v>-8.2352216994027305</c:v>
                </c:pt>
                <c:pt idx="19">
                  <c:v>-9.8542385005352138</c:v>
                </c:pt>
                <c:pt idx="20">
                  <c:v>-10.530428895205901</c:v>
                </c:pt>
                <c:pt idx="21">
                  <c:v>-10.81804873896812</c:v>
                </c:pt>
                <c:pt idx="22">
                  <c:v>-11.676547900313102</c:v>
                </c:pt>
                <c:pt idx="23">
                  <c:v>-13.060711884418795</c:v>
                </c:pt>
                <c:pt idx="24">
                  <c:v>-14.658594073481451</c:v>
                </c:pt>
                <c:pt idx="25">
                  <c:v>-17.173279690279692</c:v>
                </c:pt>
                <c:pt idx="26">
                  <c:v>-17.898086184637638</c:v>
                </c:pt>
                <c:pt idx="27">
                  <c:v>-19.156551705774113</c:v>
                </c:pt>
                <c:pt idx="28">
                  <c:v>-19.870220440594345</c:v>
                </c:pt>
                <c:pt idx="29">
                  <c:v>-21.769956619431586</c:v>
                </c:pt>
                <c:pt idx="30">
                  <c:v>-25.571796787838448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1-48A4-89D4-669F9AE82A79}"/>
            </c:ext>
          </c:extLst>
        </c:ser>
        <c:ser>
          <c:idx val="6"/>
          <c:order val="3"/>
          <c:tx>
            <c:strRef>
              <c:f>'Net Debt'!$H$23</c:f>
              <c:strCache>
                <c:ptCount val="1"/>
                <c:pt idx="0">
                  <c:v>Total : administrations publiques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Debt'!$Q$3:$Q$108</c:f>
              <c:numCache>
                <c:formatCode>0.0</c:formatCode>
                <c:ptCount val="106"/>
                <c:pt idx="0">
                  <c:v>62.434060264702495</c:v>
                </c:pt>
                <c:pt idx="1">
                  <c:v>71.713723472680698</c:v>
                </c:pt>
                <c:pt idx="2">
                  <c:v>77.1718975316128</c:v>
                </c:pt>
                <c:pt idx="3">
                  <c:v>87.702949241505905</c:v>
                </c:pt>
                <c:pt idx="4">
                  <c:v>87.76053501768537</c:v>
                </c:pt>
                <c:pt idx="5">
                  <c:v>89.23258257130955</c:v>
                </c:pt>
                <c:pt idx="6">
                  <c:v>93.2284016209573</c:v>
                </c:pt>
                <c:pt idx="7">
                  <c:v>87.450398681430087</c:v>
                </c:pt>
                <c:pt idx="8">
                  <c:v>85.867046051083477</c:v>
                </c:pt>
                <c:pt idx="9">
                  <c:v>73.2080967744633</c:v>
                </c:pt>
                <c:pt idx="10">
                  <c:v>64.440169877539915</c:v>
                </c:pt>
                <c:pt idx="11">
                  <c:v>61.801462322343589</c:v>
                </c:pt>
                <c:pt idx="12">
                  <c:v>61.661177109479638</c:v>
                </c:pt>
                <c:pt idx="13">
                  <c:v>56.869332118390048</c:v>
                </c:pt>
                <c:pt idx="14">
                  <c:v>52.383098241876873</c:v>
                </c:pt>
                <c:pt idx="15">
                  <c:v>47.15154344061672</c:v>
                </c:pt>
                <c:pt idx="16">
                  <c:v>42.37612983831287</c:v>
                </c:pt>
                <c:pt idx="17">
                  <c:v>38.637969990154872</c:v>
                </c:pt>
                <c:pt idx="18">
                  <c:v>39.781152065639901</c:v>
                </c:pt>
                <c:pt idx="19">
                  <c:v>46.866547786784977</c:v>
                </c:pt>
                <c:pt idx="20">
                  <c:v>48.703818857559931</c:v>
                </c:pt>
                <c:pt idx="21">
                  <c:v>51.639146975051062</c:v>
                </c:pt>
                <c:pt idx="22">
                  <c:v>51.992692648482567</c:v>
                </c:pt>
                <c:pt idx="23">
                  <c:v>46.476929652142964</c:v>
                </c:pt>
                <c:pt idx="24">
                  <c:v>45.772014408756732</c:v>
                </c:pt>
                <c:pt idx="25">
                  <c:v>42.389148937346043</c:v>
                </c:pt>
                <c:pt idx="26">
                  <c:v>40.051640677648138</c:v>
                </c:pt>
                <c:pt idx="27">
                  <c:v>34.730905368999281</c:v>
                </c:pt>
                <c:pt idx="28">
                  <c:v>32.282060337903737</c:v>
                </c:pt>
                <c:pt idx="29">
                  <c:v>31.143647499125816</c:v>
                </c:pt>
                <c:pt idx="30">
                  <c:v>44.117827074659004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21-48A4-89D4-669F9AE82A79}"/>
            </c:ext>
          </c:extLst>
        </c:ser>
        <c:ser>
          <c:idx val="1"/>
          <c:order val="4"/>
          <c:spPr>
            <a:ln w="28575" cap="rnd">
              <a:solidFill>
                <a:srgbClr val="1A458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Debt'!$L$3:$L$108</c:f>
              <c:numCache>
                <c:formatCode>General</c:formatCode>
                <c:ptCount val="106"/>
                <c:pt idx="30" formatCode="0.0">
                  <c:v>39.558569386237494</c:v>
                </c:pt>
                <c:pt idx="31" formatCode="0.0">
                  <c:v>41.518946942957783</c:v>
                </c:pt>
                <c:pt idx="32" formatCode="0.0">
                  <c:v>40.74842802381351</c:v>
                </c:pt>
                <c:pt idx="33" formatCode="0.0">
                  <c:v>40.315158887482042</c:v>
                </c:pt>
                <c:pt idx="34" formatCode="0.0">
                  <c:v>39.74515010397969</c:v>
                </c:pt>
                <c:pt idx="35" formatCode="0.0">
                  <c:v>39.267208641714703</c:v>
                </c:pt>
                <c:pt idx="36" formatCode="0.0">
                  <c:v>39.022665318376951</c:v>
                </c:pt>
                <c:pt idx="37" formatCode="0.0">
                  <c:v>38.856868009710972</c:v>
                </c:pt>
                <c:pt idx="38" formatCode="0.0">
                  <c:v>38.751708801585323</c:v>
                </c:pt>
                <c:pt idx="39" formatCode="0.0">
                  <c:v>39.065577439905603</c:v>
                </c:pt>
                <c:pt idx="40" formatCode="0.0">
                  <c:v>39.403782752038872</c:v>
                </c:pt>
                <c:pt idx="41" formatCode="0.0">
                  <c:v>39.744722486099469</c:v>
                </c:pt>
                <c:pt idx="42" formatCode="0.0">
                  <c:v>40.061277491962109</c:v>
                </c:pt>
                <c:pt idx="43" formatCode="0.0">
                  <c:v>40.3379737509268</c:v>
                </c:pt>
                <c:pt idx="44" formatCode="0.0">
                  <c:v>40.580451121801282</c:v>
                </c:pt>
                <c:pt idx="45" formatCode="0.0">
                  <c:v>40.786408684342213</c:v>
                </c:pt>
                <c:pt idx="46" formatCode="0.0">
                  <c:v>40.959588721809574</c:v>
                </c:pt>
                <c:pt idx="47" formatCode="0.0">
                  <c:v>41.085398641489505</c:v>
                </c:pt>
                <c:pt idx="48" formatCode="0.0">
                  <c:v>41.159328260649801</c:v>
                </c:pt>
                <c:pt idx="49" formatCode="0.0">
                  <c:v>41.184467365880742</c:v>
                </c:pt>
                <c:pt idx="50" formatCode="0.0">
                  <c:v>41.171032918338256</c:v>
                </c:pt>
                <c:pt idx="51" formatCode="0.0">
                  <c:v>41.122017446067602</c:v>
                </c:pt>
                <c:pt idx="52" formatCode="0.0">
                  <c:v>41.033155180716356</c:v>
                </c:pt>
                <c:pt idx="53" formatCode="0.0">
                  <c:v>40.904774783595329</c:v>
                </c:pt>
                <c:pt idx="54" formatCode="0.0">
                  <c:v>40.73963072813951</c:v>
                </c:pt>
                <c:pt idx="55" formatCode="0.0">
                  <c:v>40.541424896741972</c:v>
                </c:pt>
                <c:pt idx="56" formatCode="0.0">
                  <c:v>40.311393236341154</c:v>
                </c:pt>
                <c:pt idx="57" formatCode="0.0">
                  <c:v>40.045143318900173</c:v>
                </c:pt>
                <c:pt idx="58" formatCode="0.0">
                  <c:v>39.743218147771287</c:v>
                </c:pt>
                <c:pt idx="59" formatCode="0.0">
                  <c:v>39.412345061559556</c:v>
                </c:pt>
                <c:pt idx="60" formatCode="0.0">
                  <c:v>39.052949163900301</c:v>
                </c:pt>
                <c:pt idx="61" formatCode="0.0">
                  <c:v>38.664036244232392</c:v>
                </c:pt>
                <c:pt idx="62" formatCode="0.0">
                  <c:v>38.239536505968069</c:v>
                </c:pt>
                <c:pt idx="63" formatCode="0.0">
                  <c:v>37.78040056342121</c:v>
                </c:pt>
                <c:pt idx="64" formatCode="0.0">
                  <c:v>37.289332435895574</c:v>
                </c:pt>
                <c:pt idx="65" formatCode="0.0">
                  <c:v>36.769964277700439</c:v>
                </c:pt>
                <c:pt idx="66" formatCode="0.0">
                  <c:v>36.219639022668289</c:v>
                </c:pt>
                <c:pt idx="67" formatCode="0.0">
                  <c:v>35.634619313409992</c:v>
                </c:pt>
                <c:pt idx="68" formatCode="0.0">
                  <c:v>35.015644845979082</c:v>
                </c:pt>
                <c:pt idx="69" formatCode="0.0">
                  <c:v>34.365591798971884</c:v>
                </c:pt>
                <c:pt idx="70" formatCode="0.0">
                  <c:v>33.683093179170633</c:v>
                </c:pt>
                <c:pt idx="71" formatCode="0.0">
                  <c:v>32.967044742962784</c:v>
                </c:pt>
                <c:pt idx="72" formatCode="0.0">
                  <c:v>32.215701418012983</c:v>
                </c:pt>
                <c:pt idx="73" formatCode="0.0">
                  <c:v>31.430995705160989</c:v>
                </c:pt>
                <c:pt idx="74" formatCode="0.0">
                  <c:v>30.615258004966154</c:v>
                </c:pt>
                <c:pt idx="75" formatCode="0.0">
                  <c:v>29.768514390329916</c:v>
                </c:pt>
                <c:pt idx="76" formatCode="0.0">
                  <c:v>28.889711788933102</c:v>
                </c:pt>
                <c:pt idx="77" formatCode="0.0">
                  <c:v>27.980427809001537</c:v>
                </c:pt>
                <c:pt idx="78" formatCode="0.0">
                  <c:v>27.042584774214305</c:v>
                </c:pt>
                <c:pt idx="79" formatCode="0.0">
                  <c:v>26.078104332811264</c:v>
                </c:pt>
                <c:pt idx="80" formatCode="0.0">
                  <c:v>25.087630676301298</c:v>
                </c:pt>
                <c:pt idx="81" formatCode="0.0">
                  <c:v>24.072579661465255</c:v>
                </c:pt>
                <c:pt idx="82" formatCode="0.0">
                  <c:v>23.035047322884758</c:v>
                </c:pt>
                <c:pt idx="83" formatCode="0.0">
                  <c:v>21.977537235348375</c:v>
                </c:pt>
                <c:pt idx="84" formatCode="0.0">
                  <c:v>20.900070843241245</c:v>
                </c:pt>
                <c:pt idx="85" formatCode="0.0">
                  <c:v>19.802066399355265</c:v>
                </c:pt>
                <c:pt idx="86" formatCode="0.0">
                  <c:v>18.682798062825466</c:v>
                </c:pt>
                <c:pt idx="87" formatCode="0.0">
                  <c:v>17.542043280315578</c:v>
                </c:pt>
                <c:pt idx="88" formatCode="0.0">
                  <c:v>16.380244191701916</c:v>
                </c:pt>
                <c:pt idx="89" formatCode="0.0">
                  <c:v>15.197264136146746</c:v>
                </c:pt>
                <c:pt idx="90" formatCode="0.0">
                  <c:v>13.992668103770997</c:v>
                </c:pt>
                <c:pt idx="91" formatCode="0.0">
                  <c:v>12.766821299499988</c:v>
                </c:pt>
                <c:pt idx="92" formatCode="0.0">
                  <c:v>11.519520661699712</c:v>
                </c:pt>
                <c:pt idx="93" formatCode="0.0">
                  <c:v>10.251367260594344</c:v>
                </c:pt>
                <c:pt idx="94" formatCode="0.0">
                  <c:v>8.9624867168901794</c:v>
                </c:pt>
                <c:pt idx="95" formatCode="0.0">
                  <c:v>7.6531937762055655</c:v>
                </c:pt>
                <c:pt idx="96" formatCode="0.0">
                  <c:v>6.323989129424711</c:v>
                </c:pt>
                <c:pt idx="97" formatCode="0.0">
                  <c:v>4.975430531810102</c:v>
                </c:pt>
                <c:pt idx="98" formatCode="0.0">
                  <c:v>3.6080437326240427</c:v>
                </c:pt>
                <c:pt idx="99" formatCode="0.0">
                  <c:v>2.2223989961749195</c:v>
                </c:pt>
                <c:pt idx="100" formatCode="0.0">
                  <c:v>0.81904282440860376</c:v>
                </c:pt>
                <c:pt idx="101" formatCode="0.0">
                  <c:v>-0.60145922527163254</c:v>
                </c:pt>
                <c:pt idx="102" formatCode="0.0">
                  <c:v>-2.0385405903658498</c:v>
                </c:pt>
                <c:pt idx="103" formatCode="0.0">
                  <c:v>-3.4916187541889276</c:v>
                </c:pt>
                <c:pt idx="104" formatCode="0.0">
                  <c:v>-4.9601693591446914</c:v>
                </c:pt>
                <c:pt idx="105" formatCode="0.0">
                  <c:v>-6.4436453133538913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21-48A4-89D4-669F9AE82A79}"/>
            </c:ext>
          </c:extLst>
        </c:ser>
        <c:ser>
          <c:idx val="3"/>
          <c:order val="5"/>
          <c:spPr>
            <a:ln w="28575" cap="rnd">
              <a:solidFill>
                <a:srgbClr val="C4AB6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Debt'!$N$3:$N$108</c:f>
              <c:numCache>
                <c:formatCode>General</c:formatCode>
                <c:ptCount val="106"/>
                <c:pt idx="30" formatCode="0.0">
                  <c:v>30.131054476259955</c:v>
                </c:pt>
                <c:pt idx="31" formatCode="0.0">
                  <c:v>30.13952725063227</c:v>
                </c:pt>
                <c:pt idx="32" formatCode="0.0">
                  <c:v>30.613845308497023</c:v>
                </c:pt>
                <c:pt idx="33" formatCode="0.0">
                  <c:v>30.657445246125544</c:v>
                </c:pt>
                <c:pt idx="34" formatCode="0.0">
                  <c:v>30.506430285298716</c:v>
                </c:pt>
                <c:pt idx="35" formatCode="0.0">
                  <c:v>30.294512252229957</c:v>
                </c:pt>
                <c:pt idx="36" formatCode="0.0">
                  <c:v>30.194127814268992</c:v>
                </c:pt>
                <c:pt idx="37" formatCode="0.0">
                  <c:v>30.181822443322936</c:v>
                </c:pt>
                <c:pt idx="38" formatCode="0.0">
                  <c:v>30.245413831080388</c:v>
                </c:pt>
                <c:pt idx="39" formatCode="0.0">
                  <c:v>30.375037927468718</c:v>
                </c:pt>
                <c:pt idx="40" formatCode="0.0">
                  <c:v>30.565467609462665</c:v>
                </c:pt>
                <c:pt idx="41" formatCode="0.0">
                  <c:v>30.813266510684517</c:v>
                </c:pt>
                <c:pt idx="42" formatCode="0.0">
                  <c:v>31.111431762435849</c:v>
                </c:pt>
                <c:pt idx="43" formatCode="0.0">
                  <c:v>31.449384024205639</c:v>
                </c:pt>
                <c:pt idx="44" formatCode="0.0">
                  <c:v>31.830225625935501</c:v>
                </c:pt>
                <c:pt idx="45" formatCode="0.0">
                  <c:v>32.25155120582118</c:v>
                </c:pt>
                <c:pt idx="46" formatCode="0.0">
                  <c:v>32.7169143126306</c:v>
                </c:pt>
                <c:pt idx="47" formatCode="0.0">
                  <c:v>33.219575820706154</c:v>
                </c:pt>
                <c:pt idx="48" formatCode="0.0">
                  <c:v>33.758566194166043</c:v>
                </c:pt>
                <c:pt idx="49" formatCode="0.0">
                  <c:v>34.336286577838599</c:v>
                </c:pt>
                <c:pt idx="50" formatCode="0.0">
                  <c:v>34.957691022302292</c:v>
                </c:pt>
                <c:pt idx="51" formatCode="0.0">
                  <c:v>35.619687485486509</c:v>
                </c:pt>
                <c:pt idx="52" formatCode="0.0">
                  <c:v>36.314209449387143</c:v>
                </c:pt>
                <c:pt idx="53" formatCode="0.0">
                  <c:v>37.040145734526533</c:v>
                </c:pt>
                <c:pt idx="54" formatCode="0.0">
                  <c:v>37.797068562545178</c:v>
                </c:pt>
                <c:pt idx="55" formatCode="0.0">
                  <c:v>38.584094379393001</c:v>
                </c:pt>
                <c:pt idx="56" formatCode="0.0">
                  <c:v>39.395665845539163</c:v>
                </c:pt>
                <c:pt idx="57" formatCode="0.0">
                  <c:v>40.220880347311514</c:v>
                </c:pt>
                <c:pt idx="58" formatCode="0.0">
                  <c:v>41.059003766489859</c:v>
                </c:pt>
                <c:pt idx="59" formatCode="0.0">
                  <c:v>41.913178776302331</c:v>
                </c:pt>
                <c:pt idx="60" formatCode="0.0">
                  <c:v>42.78062178274385</c:v>
                </c:pt>
                <c:pt idx="61" formatCode="0.0">
                  <c:v>43.653395995341192</c:v>
                </c:pt>
                <c:pt idx="62" formatCode="0.0">
                  <c:v>44.519944285123749</c:v>
                </c:pt>
                <c:pt idx="63" formatCode="0.0">
                  <c:v>45.380722812141293</c:v>
                </c:pt>
                <c:pt idx="64" formatCode="0.0">
                  <c:v>46.236889753040721</c:v>
                </c:pt>
                <c:pt idx="65" formatCode="0.0">
                  <c:v>47.090710613425117</c:v>
                </c:pt>
                <c:pt idx="66" formatCode="0.0">
                  <c:v>47.938563354244152</c:v>
                </c:pt>
                <c:pt idx="67" formatCode="0.0">
                  <c:v>48.774471140684483</c:v>
                </c:pt>
                <c:pt idx="68" formatCode="0.0">
                  <c:v>49.601157460663224</c:v>
                </c:pt>
                <c:pt idx="69" formatCode="0.0">
                  <c:v>50.426480477672634</c:v>
                </c:pt>
                <c:pt idx="70" formatCode="0.0">
                  <c:v>51.253031336855479</c:v>
                </c:pt>
                <c:pt idx="71" formatCode="0.0">
                  <c:v>52.082773362953247</c:v>
                </c:pt>
                <c:pt idx="72" formatCode="0.0">
                  <c:v>52.9149559508949</c:v>
                </c:pt>
                <c:pt idx="73" formatCode="0.0">
                  <c:v>53.752596504072002</c:v>
                </c:pt>
                <c:pt idx="74" formatCode="0.0">
                  <c:v>54.600758597803086</c:v>
                </c:pt>
                <c:pt idx="75" formatCode="0.0">
                  <c:v>55.46434891860649</c:v>
                </c:pt>
                <c:pt idx="76" formatCode="0.0">
                  <c:v>56.344632163680238</c:v>
                </c:pt>
                <c:pt idx="77" formatCode="0.0">
                  <c:v>57.24242313773815</c:v>
                </c:pt>
                <c:pt idx="78" formatCode="0.0">
                  <c:v>58.160003174163172</c:v>
                </c:pt>
                <c:pt idx="79" formatCode="0.0">
                  <c:v>59.1002527104283</c:v>
                </c:pt>
                <c:pt idx="80" formatCode="0.0">
                  <c:v>60.065631941163254</c:v>
                </c:pt>
                <c:pt idx="81" formatCode="0.0">
                  <c:v>61.054983327491215</c:v>
                </c:pt>
                <c:pt idx="82" formatCode="0.0">
                  <c:v>62.065624159255755</c:v>
                </c:pt>
                <c:pt idx="83" formatCode="0.0">
                  <c:v>63.097581519731335</c:v>
                </c:pt>
                <c:pt idx="84" formatCode="0.0">
                  <c:v>64.151098299877034</c:v>
                </c:pt>
                <c:pt idx="85" formatCode="0.0">
                  <c:v>65.226189086769637</c:v>
                </c:pt>
                <c:pt idx="86" formatCode="0.0">
                  <c:v>66.320977690089379</c:v>
                </c:pt>
                <c:pt idx="87" formatCode="0.0">
                  <c:v>67.430843874749797</c:v>
                </c:pt>
                <c:pt idx="88" formatCode="0.0">
                  <c:v>68.555520932236973</c:v>
                </c:pt>
                <c:pt idx="89" formatCode="0.0">
                  <c:v>69.694342442550337</c:v>
                </c:pt>
                <c:pt idx="90" formatCode="0.0">
                  <c:v>70.845476681198477</c:v>
                </c:pt>
                <c:pt idx="91" formatCode="0.0">
                  <c:v>72.006901342128018</c:v>
                </c:pt>
                <c:pt idx="92" formatCode="0.0">
                  <c:v>73.175497104125682</c:v>
                </c:pt>
                <c:pt idx="93" formatCode="0.0">
                  <c:v>74.351397249334184</c:v>
                </c:pt>
                <c:pt idx="94" formatCode="0.0">
                  <c:v>75.535524804043206</c:v>
                </c:pt>
                <c:pt idx="95" formatCode="0.0">
                  <c:v>76.725990468866343</c:v>
                </c:pt>
                <c:pt idx="96" formatCode="0.0">
                  <c:v>77.921559411131852</c:v>
                </c:pt>
                <c:pt idx="97" formatCode="0.0">
                  <c:v>79.122474305374695</c:v>
                </c:pt>
                <c:pt idx="98" formatCode="0.0">
                  <c:v>80.330081209647815</c:v>
                </c:pt>
                <c:pt idx="99" formatCode="0.0">
                  <c:v>81.545880380794273</c:v>
                </c:pt>
                <c:pt idx="100" formatCode="0.0">
                  <c:v>82.769375624157661</c:v>
                </c:pt>
                <c:pt idx="101" formatCode="0.0">
                  <c:v>84.001108567115594</c:v>
                </c:pt>
                <c:pt idx="102" formatCode="0.0">
                  <c:v>85.243295236318261</c:v>
                </c:pt>
                <c:pt idx="103" formatCode="0.0">
                  <c:v>86.498374809131832</c:v>
                </c:pt>
                <c:pt idx="104" formatCode="0.0">
                  <c:v>87.767301286304374</c:v>
                </c:pt>
                <c:pt idx="105" formatCode="0.0">
                  <c:v>89.050147814497322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21-48A4-89D4-669F9AE82A79}"/>
            </c:ext>
          </c:extLst>
        </c:ser>
        <c:ser>
          <c:idx val="5"/>
          <c:order val="6"/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Debt'!$P$3:$P$108</c:f>
              <c:numCache>
                <c:formatCode>General</c:formatCode>
                <c:ptCount val="106"/>
                <c:pt idx="30" formatCode="0.0">
                  <c:v>-25.571796787838448</c:v>
                </c:pt>
                <c:pt idx="31" formatCode="0.0">
                  <c:v>-24.574140931675998</c:v>
                </c:pt>
                <c:pt idx="32" formatCode="0.0">
                  <c:v>-24.734316155980348</c:v>
                </c:pt>
                <c:pt idx="33" formatCode="0.0">
                  <c:v>-25.548010619636539</c:v>
                </c:pt>
                <c:pt idx="34" formatCode="0.0">
                  <c:v>-26.469093012671756</c:v>
                </c:pt>
                <c:pt idx="35" formatCode="0.0">
                  <c:v>-27.472904374061777</c:v>
                </c:pt>
                <c:pt idx="36" formatCode="0.0">
                  <c:v>-28.449111116211871</c:v>
                </c:pt>
                <c:pt idx="37" formatCode="0.0">
                  <c:v>-29.387394815827307</c:v>
                </c:pt>
                <c:pt idx="38" formatCode="0.0">
                  <c:v>-30.286865489477417</c:v>
                </c:pt>
                <c:pt idx="39" formatCode="0.0">
                  <c:v>-31.150676151986652</c:v>
                </c:pt>
                <c:pt idx="40" formatCode="0.0">
                  <c:v>-31.980789530245247</c:v>
                </c:pt>
                <c:pt idx="41" formatCode="0.0">
                  <c:v>-32.780468464239313</c:v>
                </c:pt>
                <c:pt idx="42" formatCode="0.0">
                  <c:v>-33.545855071803615</c:v>
                </c:pt>
                <c:pt idx="43" formatCode="0.0">
                  <c:v>-34.276212781607001</c:v>
                </c:pt>
                <c:pt idx="44" formatCode="0.0">
                  <c:v>-34.982325802858334</c:v>
                </c:pt>
                <c:pt idx="45" formatCode="0.0">
                  <c:v>-35.663875999306093</c:v>
                </c:pt>
                <c:pt idx="46" formatCode="0.0">
                  <c:v>-36.328221792627659</c:v>
                </c:pt>
                <c:pt idx="47" formatCode="0.0">
                  <c:v>-36.969420795596555</c:v>
                </c:pt>
                <c:pt idx="48" formatCode="0.0">
                  <c:v>-37.590415197042894</c:v>
                </c:pt>
                <c:pt idx="49" formatCode="0.0">
                  <c:v>-38.193244677448469</c:v>
                </c:pt>
                <c:pt idx="50" formatCode="0.0">
                  <c:v>-38.785906036881954</c:v>
                </c:pt>
                <c:pt idx="51" formatCode="0.0">
                  <c:v>-39.368942249591363</c:v>
                </c:pt>
                <c:pt idx="52" formatCode="0.0">
                  <c:v>-39.938405717810454</c:v>
                </c:pt>
                <c:pt idx="53" formatCode="0.0">
                  <c:v>-40.495004682987478</c:v>
                </c:pt>
                <c:pt idx="54" formatCode="0.0">
                  <c:v>-41.035513433853367</c:v>
                </c:pt>
                <c:pt idx="55" formatCode="0.0">
                  <c:v>-41.55922955275939</c:v>
                </c:pt>
                <c:pt idx="56" formatCode="0.0">
                  <c:v>-42.06454559640968</c:v>
                </c:pt>
                <c:pt idx="57" formatCode="0.0">
                  <c:v>-42.544556132483685</c:v>
                </c:pt>
                <c:pt idx="58" formatCode="0.0">
                  <c:v>-42.997563019825122</c:v>
                </c:pt>
                <c:pt idx="59" formatCode="0.0">
                  <c:v>-43.425048851846</c:v>
                </c:pt>
                <c:pt idx="60" formatCode="0.0">
                  <c:v>-43.824306812275147</c:v>
                </c:pt>
                <c:pt idx="61" formatCode="0.0">
                  <c:v>-44.191753131022253</c:v>
                </c:pt>
                <c:pt idx="62" formatCode="0.0">
                  <c:v>-44.519522246938401</c:v>
                </c:pt>
                <c:pt idx="63" formatCode="0.0">
                  <c:v>-44.808587302387075</c:v>
                </c:pt>
                <c:pt idx="64" formatCode="0.0">
                  <c:v>-45.057007213262892</c:v>
                </c:pt>
                <c:pt idx="65" formatCode="0.0">
                  <c:v>-45.262612332885297</c:v>
                </c:pt>
                <c:pt idx="66" formatCode="0.0">
                  <c:v>-45.420784956643132</c:v>
                </c:pt>
                <c:pt idx="67" formatCode="0.0">
                  <c:v>-45.530133396997464</c:v>
                </c:pt>
                <c:pt idx="68" formatCode="0.0">
                  <c:v>-45.59124474565413</c:v>
                </c:pt>
                <c:pt idx="69" formatCode="0.0">
                  <c:v>-45.606748774683204</c:v>
                </c:pt>
                <c:pt idx="70" formatCode="0.0">
                  <c:v>-45.572955703057971</c:v>
                </c:pt>
                <c:pt idx="71" formatCode="0.0">
                  <c:v>-45.488273167757455</c:v>
                </c:pt>
                <c:pt idx="72" formatCode="0.0">
                  <c:v>-45.351535334571928</c:v>
                </c:pt>
                <c:pt idx="73" formatCode="0.0">
                  <c:v>-45.165886987040786</c:v>
                </c:pt>
                <c:pt idx="74" formatCode="0.0">
                  <c:v>-44.934729187841057</c:v>
                </c:pt>
                <c:pt idx="75" formatCode="0.0">
                  <c:v>-44.660135031287297</c:v>
                </c:pt>
                <c:pt idx="76" formatCode="0.0">
                  <c:v>-44.344657280962196</c:v>
                </c:pt>
                <c:pt idx="77" formatCode="0.0">
                  <c:v>-43.993970081044296</c:v>
                </c:pt>
                <c:pt idx="78" formatCode="0.0">
                  <c:v>-43.611887452045302</c:v>
                </c:pt>
                <c:pt idx="79" formatCode="0.0">
                  <c:v>-43.200522595903301</c:v>
                </c:pt>
                <c:pt idx="80" formatCode="0.0">
                  <c:v>-42.761413883106265</c:v>
                </c:pt>
                <c:pt idx="81" formatCode="0.0">
                  <c:v>-42.29631909962324</c:v>
                </c:pt>
                <c:pt idx="82" formatCode="0.0">
                  <c:v>-41.80676826340482</c:v>
                </c:pt>
                <c:pt idx="83" formatCode="0.0">
                  <c:v>-41.294528301582169</c:v>
                </c:pt>
                <c:pt idx="84" formatCode="0.0">
                  <c:v>-40.758959557097796</c:v>
                </c:pt>
                <c:pt idx="85" formatCode="0.0">
                  <c:v>-40.201129274544016</c:v>
                </c:pt>
                <c:pt idx="86" formatCode="0.0">
                  <c:v>-39.621989689822101</c:v>
                </c:pt>
                <c:pt idx="87" formatCode="0.0">
                  <c:v>-39.022358970210206</c:v>
                </c:pt>
                <c:pt idx="88" formatCode="0.0">
                  <c:v>-38.403885531846015</c:v>
                </c:pt>
                <c:pt idx="89" formatCode="0.0">
                  <c:v>-37.767363699646346</c:v>
                </c:pt>
                <c:pt idx="90" formatCode="0.0">
                  <c:v>-37.114924609849709</c:v>
                </c:pt>
                <c:pt idx="91" formatCode="0.0">
                  <c:v>-36.447739161605483</c:v>
                </c:pt>
                <c:pt idx="92" formatCode="0.0">
                  <c:v>-35.766875603219205</c:v>
                </c:pt>
                <c:pt idx="93" formatCode="0.0">
                  <c:v>-35.072874207223343</c:v>
                </c:pt>
                <c:pt idx="94" formatCode="0.0">
                  <c:v>-34.367204578418026</c:v>
                </c:pt>
                <c:pt idx="95" formatCode="0.0">
                  <c:v>-33.649835609302855</c:v>
                </c:pt>
                <c:pt idx="96" formatCode="0.0">
                  <c:v>-32.92147463774387</c:v>
                </c:pt>
                <c:pt idx="97" formatCode="0.0">
                  <c:v>-32.181827799045436</c:v>
                </c:pt>
                <c:pt idx="98" formatCode="0.0">
                  <c:v>-31.430840432109523</c:v>
                </c:pt>
                <c:pt idx="99" formatCode="0.0">
                  <c:v>-30.668258989923295</c:v>
                </c:pt>
                <c:pt idx="100" formatCode="0.0">
                  <c:v>-29.893016689733621</c:v>
                </c:pt>
                <c:pt idx="101" formatCode="0.0">
                  <c:v>-29.105505843468535</c:v>
                </c:pt>
                <c:pt idx="102" formatCode="0.0">
                  <c:v>-28.305293028885206</c:v>
                </c:pt>
                <c:pt idx="103" formatCode="0.0">
                  <c:v>-27.492049828022004</c:v>
                </c:pt>
                <c:pt idx="104" formatCode="0.0">
                  <c:v>-26.663436497551857</c:v>
                </c:pt>
                <c:pt idx="105" formatCode="0.0">
                  <c:v>-25.817135078484782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21-48A4-89D4-669F9AE82A79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Debt'!$J$3:$J$108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'Net Debt'!$R$3:$R$108</c:f>
              <c:numCache>
                <c:formatCode>General</c:formatCode>
                <c:ptCount val="106"/>
                <c:pt idx="30" formatCode="0.0">
                  <c:v>44.117827074659004</c:v>
                </c:pt>
                <c:pt idx="31" formatCode="0.0">
                  <c:v>47.084333261914054</c:v>
                </c:pt>
                <c:pt idx="32" formatCode="0.0">
                  <c:v>46.627957176330185</c:v>
                </c:pt>
                <c:pt idx="33" formatCode="0.0">
                  <c:v>45.424593513971047</c:v>
                </c:pt>
                <c:pt idx="34" formatCode="0.0">
                  <c:v>43.782487376606646</c:v>
                </c:pt>
                <c:pt idx="35" formatCode="0.0">
                  <c:v>42.088816519882876</c:v>
                </c:pt>
                <c:pt idx="36" formatCode="0.0">
                  <c:v>40.76768201643408</c:v>
                </c:pt>
                <c:pt idx="37" formatCode="0.0">
                  <c:v>39.651295637206601</c:v>
                </c:pt>
                <c:pt idx="38" formatCode="0.0">
                  <c:v>38.710257143188286</c:v>
                </c:pt>
                <c:pt idx="39" formatCode="0.0">
                  <c:v>38.289939215387669</c:v>
                </c:pt>
                <c:pt idx="40" formatCode="0.0">
                  <c:v>37.98846083125629</c:v>
                </c:pt>
                <c:pt idx="41" formatCode="0.0">
                  <c:v>37.777520532544678</c:v>
                </c:pt>
                <c:pt idx="42" formatCode="0.0">
                  <c:v>37.626854182594343</c:v>
                </c:pt>
                <c:pt idx="43" formatCode="0.0">
                  <c:v>37.511144993525434</c:v>
                </c:pt>
                <c:pt idx="44" formatCode="0.0">
                  <c:v>37.428350944878453</c:v>
                </c:pt>
                <c:pt idx="45" formatCode="0.0">
                  <c:v>37.3740838908573</c:v>
                </c:pt>
                <c:pt idx="46" formatCode="0.0">
                  <c:v>37.348281241812515</c:v>
                </c:pt>
                <c:pt idx="47" formatCode="0.0">
                  <c:v>37.335553666599104</c:v>
                </c:pt>
                <c:pt idx="48" formatCode="0.0">
                  <c:v>37.327479257772943</c:v>
                </c:pt>
                <c:pt idx="49" formatCode="0.0">
                  <c:v>37.327509266270873</c:v>
                </c:pt>
                <c:pt idx="50" formatCode="0.0">
                  <c:v>37.342817903758601</c:v>
                </c:pt>
                <c:pt idx="51" formatCode="0.0">
                  <c:v>37.372762681962747</c:v>
                </c:pt>
                <c:pt idx="52" formatCode="0.0">
                  <c:v>37.408958912293045</c:v>
                </c:pt>
                <c:pt idx="53" formatCode="0.0">
                  <c:v>37.449915835134384</c:v>
                </c:pt>
                <c:pt idx="54" formatCode="0.0">
                  <c:v>37.501185856831313</c:v>
                </c:pt>
                <c:pt idx="55" formatCode="0.0">
                  <c:v>37.56628972337559</c:v>
                </c:pt>
                <c:pt idx="56" formatCode="0.0">
                  <c:v>37.642513485470637</c:v>
                </c:pt>
                <c:pt idx="57" formatCode="0.0">
                  <c:v>37.721467533727996</c:v>
                </c:pt>
                <c:pt idx="58" formatCode="0.0">
                  <c:v>37.804658894436017</c:v>
                </c:pt>
                <c:pt idx="59" formatCode="0.0">
                  <c:v>37.90047498601588</c:v>
                </c:pt>
                <c:pt idx="60" formatCode="0.0">
                  <c:v>38.009264134369012</c:v>
                </c:pt>
                <c:pt idx="61" formatCode="0.0">
                  <c:v>38.125679108551324</c:v>
                </c:pt>
                <c:pt idx="62" formatCode="0.0">
                  <c:v>38.239958544153417</c:v>
                </c:pt>
                <c:pt idx="63" formatCode="0.0">
                  <c:v>38.352536073175436</c:v>
                </c:pt>
                <c:pt idx="64" formatCode="0.0">
                  <c:v>38.469214975673395</c:v>
                </c:pt>
                <c:pt idx="65" formatCode="0.0">
                  <c:v>38.598062558240258</c:v>
                </c:pt>
                <c:pt idx="66" formatCode="0.0">
                  <c:v>38.73741742026931</c:v>
                </c:pt>
                <c:pt idx="67" formatCode="0.0">
                  <c:v>38.878957057097004</c:v>
                </c:pt>
                <c:pt idx="68" formatCode="0.0">
                  <c:v>39.025557560988183</c:v>
                </c:pt>
                <c:pt idx="69" formatCode="0.0">
                  <c:v>39.185323501961314</c:v>
                </c:pt>
                <c:pt idx="70" formatCode="0.0">
                  <c:v>39.363168812968141</c:v>
                </c:pt>
                <c:pt idx="71" formatCode="0.0">
                  <c:v>39.561544938158576</c:v>
                </c:pt>
                <c:pt idx="72" formatCode="0.0">
                  <c:v>39.779122034335963</c:v>
                </c:pt>
                <c:pt idx="73" formatCode="0.0">
                  <c:v>40.017705222192198</c:v>
                </c:pt>
                <c:pt idx="74" formatCode="0.0">
                  <c:v>40.281287414928187</c:v>
                </c:pt>
                <c:pt idx="75" formatCode="0.0">
                  <c:v>40.572728277649105</c:v>
                </c:pt>
                <c:pt idx="76" formatCode="0.0">
                  <c:v>40.889686671651148</c:v>
                </c:pt>
                <c:pt idx="77" formatCode="0.0">
                  <c:v>41.228880865695388</c:v>
                </c:pt>
                <c:pt idx="78" formatCode="0.0">
                  <c:v>41.590700496332168</c:v>
                </c:pt>
                <c:pt idx="79" formatCode="0.0">
                  <c:v>41.977834447336271</c:v>
                </c:pt>
                <c:pt idx="80" formatCode="0.0">
                  <c:v>42.391848734358284</c:v>
                </c:pt>
                <c:pt idx="81" formatCode="0.0">
                  <c:v>42.83124388933323</c:v>
                </c:pt>
                <c:pt idx="82" formatCode="0.0">
                  <c:v>43.293903218735693</c:v>
                </c:pt>
                <c:pt idx="83" formatCode="0.0">
                  <c:v>43.780590453497545</c:v>
                </c:pt>
                <c:pt idx="84" formatCode="0.0">
                  <c:v>44.292209586020476</c:v>
                </c:pt>
                <c:pt idx="85" formatCode="0.0">
                  <c:v>44.82712621158089</c:v>
                </c:pt>
                <c:pt idx="86" formatCode="0.0">
                  <c:v>45.381786063092747</c:v>
                </c:pt>
                <c:pt idx="87" formatCode="0.0">
                  <c:v>45.950528184855173</c:v>
                </c:pt>
                <c:pt idx="88" formatCode="0.0">
                  <c:v>46.531879592092878</c:v>
                </c:pt>
                <c:pt idx="89" formatCode="0.0">
                  <c:v>47.124242879050733</c:v>
                </c:pt>
                <c:pt idx="90" formatCode="0.0">
                  <c:v>47.723220175119764</c:v>
                </c:pt>
                <c:pt idx="91" formatCode="0.0">
                  <c:v>48.325983480022529</c:v>
                </c:pt>
                <c:pt idx="92" formatCode="0.0">
                  <c:v>48.928142162606193</c:v>
                </c:pt>
                <c:pt idx="93" formatCode="0.0">
                  <c:v>49.529890302705191</c:v>
                </c:pt>
                <c:pt idx="94" formatCode="0.0">
                  <c:v>50.130806942515363</c:v>
                </c:pt>
                <c:pt idx="95" formatCode="0.0">
                  <c:v>50.729348635769057</c:v>
                </c:pt>
                <c:pt idx="96" formatCode="0.0">
                  <c:v>51.3240739028127</c:v>
                </c:pt>
                <c:pt idx="97" formatCode="0.0">
                  <c:v>51.916077038139363</c:v>
                </c:pt>
                <c:pt idx="98" formatCode="0.0">
                  <c:v>52.507284510162336</c:v>
                </c:pt>
                <c:pt idx="99" formatCode="0.0">
                  <c:v>53.100020387045895</c:v>
                </c:pt>
                <c:pt idx="100" formatCode="0.0">
                  <c:v>53.695401758832638</c:v>
                </c:pt>
                <c:pt idx="101" formatCode="0.0">
                  <c:v>54.294143498375433</c:v>
                </c:pt>
                <c:pt idx="102" formatCode="0.0">
                  <c:v>54.899461617067203</c:v>
                </c:pt>
                <c:pt idx="103" formatCode="0.0">
                  <c:v>55.514706226920893</c:v>
                </c:pt>
                <c:pt idx="104" formatCode="0.0">
                  <c:v>56.143695429607831</c:v>
                </c:pt>
                <c:pt idx="105" formatCode="0.0">
                  <c:v>56.789367422658643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21-48A4-89D4-669F9AE8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446632"/>
        <c:axId val="1"/>
      </c:lineChart>
      <c:dateAx>
        <c:axId val="44944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  <a:alpha val="6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0"/>
        <c:minorUnit val="10"/>
      </c:dateAx>
      <c:valAx>
        <c:axId val="1"/>
        <c:scaling>
          <c:orientation val="minMax"/>
          <c:max val="100"/>
          <c:min val="-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449446632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4197530864197536E-2"/>
          <c:y val="3.4540206136308579E-3"/>
          <c:w val="0.66172839506172842"/>
          <c:h val="0.1966473640182357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2143125</xdr:colOff>
      <xdr:row>3</xdr:row>
      <xdr:rowOff>180975</xdr:rowOff>
    </xdr:from>
    <xdr:to>
      <xdr:col>8</xdr:col>
      <xdr:colOff>2066925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A91B8-4B0A-4124-8A90-3B948A5BD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2228850</xdr:colOff>
      <xdr:row>23</xdr:row>
      <xdr:rowOff>76200</xdr:rowOff>
    </xdr:from>
    <xdr:to>
      <xdr:col>8</xdr:col>
      <xdr:colOff>2143125</xdr:colOff>
      <xdr:row>38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B2B00B-BDBB-4674-8E1C-6450745A3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bo-dpb.gc.ca/en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pbo-dpb.gc.ca/en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pbo-dpb.gc.ca/en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pbo-dpb.gc.ca/en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pbo-dpb.gc.ca/en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pbo-dpb.gc.ca/en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pbo-dpb.gc.ca/en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bo-dpb.gc.ca/e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bo-dpb.gc.ca/e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bo-dpb.gc.ca/e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bo-dpb.gc.ca/en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bo-dpb.gc.ca/en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bo-dpb.gc.ca/en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bo-dpb.gc.ca/en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pbo-dpb.gc.ca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2"/>
  <sheetViews>
    <sheetView zoomScale="70" zoomScaleNormal="70" workbookViewId="0"/>
  </sheetViews>
  <sheetFormatPr defaultRowHeight="15" x14ac:dyDescent="0.25"/>
  <cols>
    <col min="2" max="2" width="0" hidden="1" customWidth="1"/>
    <col min="3" max="12" width="18.140625" customWidth="1"/>
    <col min="13" max="13" width="21.85546875" customWidth="1"/>
    <col min="14" max="15" width="18.140625" customWidth="1"/>
    <col min="16" max="16" width="21.28515625" customWidth="1"/>
    <col min="17" max="22" width="18.140625" customWidth="1"/>
    <col min="23" max="23" width="21" customWidth="1"/>
    <col min="24" max="24" width="22.5703125" bestFit="1" customWidth="1"/>
    <col min="25" max="25" width="26.5703125" customWidth="1"/>
    <col min="26" max="35" width="18.140625" customWidth="1"/>
    <col min="36" max="36" width="23" customWidth="1"/>
    <col min="37" max="38" width="18.140625" customWidth="1"/>
    <col min="39" max="39" width="22.5703125" customWidth="1"/>
    <col min="40" max="45" width="18.140625" customWidth="1"/>
    <col min="46" max="46" width="22" customWidth="1"/>
    <col min="47" max="47" width="23.85546875" customWidth="1"/>
    <col min="48" max="48" width="27" customWidth="1"/>
    <col min="49" max="52" width="18.140625" customWidth="1"/>
  </cols>
  <sheetData>
    <row r="1" spans="1:53" x14ac:dyDescent="0.25"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3" s="9" customFormat="1" ht="90" x14ac:dyDescent="0.25">
      <c r="C2" s="17" t="s">
        <v>1</v>
      </c>
      <c r="D2" s="17" t="s">
        <v>2</v>
      </c>
      <c r="E2" s="11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1" t="s">
        <v>18</v>
      </c>
      <c r="U2" s="17" t="s">
        <v>19</v>
      </c>
      <c r="V2" s="17" t="s">
        <v>20</v>
      </c>
      <c r="W2" s="17" t="s">
        <v>21</v>
      </c>
      <c r="X2" s="11" t="s">
        <v>22</v>
      </c>
      <c r="Y2" s="11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6</v>
      </c>
      <c r="AF2" s="17" t="s">
        <v>7</v>
      </c>
      <c r="AG2" s="17" t="s">
        <v>8</v>
      </c>
      <c r="AH2" s="17" t="s">
        <v>9</v>
      </c>
      <c r="AI2" s="17" t="s">
        <v>10</v>
      </c>
      <c r="AJ2" s="11" t="s">
        <v>11</v>
      </c>
      <c r="AK2" s="17" t="s">
        <v>12</v>
      </c>
      <c r="AL2" s="17" t="s">
        <v>13</v>
      </c>
      <c r="AM2" s="17" t="s">
        <v>14</v>
      </c>
      <c r="AN2" s="17" t="s">
        <v>15</v>
      </c>
      <c r="AO2" s="17" t="s">
        <v>16</v>
      </c>
      <c r="AP2" s="17" t="s">
        <v>17</v>
      </c>
      <c r="AQ2" s="11" t="s">
        <v>18</v>
      </c>
      <c r="AR2" s="17" t="s">
        <v>19</v>
      </c>
      <c r="AS2" s="17" t="s">
        <v>20</v>
      </c>
      <c r="AT2" s="17" t="s">
        <v>21</v>
      </c>
      <c r="AU2" s="11" t="s">
        <v>22</v>
      </c>
      <c r="AV2" s="11" t="s">
        <v>23</v>
      </c>
      <c r="AW2" s="17" t="s">
        <v>24</v>
      </c>
      <c r="AX2" s="17" t="s">
        <v>25</v>
      </c>
      <c r="AY2" s="17" t="s">
        <v>26</v>
      </c>
      <c r="AZ2" s="17" t="s">
        <v>27</v>
      </c>
    </row>
    <row r="3" spans="1:53" x14ac:dyDescent="0.25">
      <c r="C3" s="6" t="s">
        <v>29</v>
      </c>
      <c r="D3" s="6" t="s">
        <v>29</v>
      </c>
      <c r="E3" s="7" t="s">
        <v>30</v>
      </c>
      <c r="F3" s="6" t="s">
        <v>31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29</v>
      </c>
      <c r="X3" s="6" t="s">
        <v>29</v>
      </c>
      <c r="Y3" s="6" t="s">
        <v>29</v>
      </c>
      <c r="Z3" s="6" t="s">
        <v>29</v>
      </c>
      <c r="AA3" s="6" t="s">
        <v>29</v>
      </c>
      <c r="AB3" s="6" t="s">
        <v>29</v>
      </c>
      <c r="AC3" s="6" t="s">
        <v>29</v>
      </c>
      <c r="AD3" s="7" t="s">
        <v>33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  <c r="AM3" s="7" t="s">
        <v>34</v>
      </c>
      <c r="AN3" s="7" t="s">
        <v>34</v>
      </c>
      <c r="AO3" s="7" t="s">
        <v>34</v>
      </c>
      <c r="AP3" s="7" t="s">
        <v>34</v>
      </c>
      <c r="AQ3" s="7" t="s">
        <v>34</v>
      </c>
      <c r="AR3" s="7" t="s">
        <v>34</v>
      </c>
      <c r="AS3" s="7" t="s">
        <v>34</v>
      </c>
      <c r="AT3" s="7" t="s">
        <v>34</v>
      </c>
      <c r="AU3" s="7" t="s">
        <v>34</v>
      </c>
      <c r="AV3" s="7" t="s">
        <v>34</v>
      </c>
      <c r="AW3" s="7" t="s">
        <v>34</v>
      </c>
      <c r="AX3" s="7" t="s">
        <v>34</v>
      </c>
      <c r="AY3" s="7" t="s">
        <v>34</v>
      </c>
      <c r="AZ3" s="7" t="s">
        <v>34</v>
      </c>
    </row>
    <row r="4" spans="1:53" x14ac:dyDescent="0.25"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  <c r="J4" t="s">
        <v>43</v>
      </c>
      <c r="K4" t="s">
        <v>44</v>
      </c>
      <c r="L4" t="s">
        <v>45</v>
      </c>
      <c r="M4" t="s">
        <v>46</v>
      </c>
      <c r="N4" t="s">
        <v>47</v>
      </c>
      <c r="O4" t="s">
        <v>48</v>
      </c>
      <c r="P4" t="s">
        <v>49</v>
      </c>
      <c r="Q4" t="s">
        <v>50</v>
      </c>
      <c r="R4" t="s">
        <v>51</v>
      </c>
      <c r="S4" t="s">
        <v>52</v>
      </c>
      <c r="T4" t="s">
        <v>53</v>
      </c>
      <c r="U4" t="s">
        <v>54</v>
      </c>
      <c r="V4" t="s">
        <v>55</v>
      </c>
      <c r="W4" t="s">
        <v>56</v>
      </c>
      <c r="X4" t="s">
        <v>57</v>
      </c>
      <c r="Y4" t="s">
        <v>58</v>
      </c>
      <c r="Z4" t="s">
        <v>59</v>
      </c>
      <c r="AA4" t="s">
        <v>60</v>
      </c>
      <c r="AB4" t="s">
        <v>61</v>
      </c>
      <c r="AC4" t="s">
        <v>62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24"/>
    </row>
    <row r="5" spans="1:53" x14ac:dyDescent="0.25">
      <c r="A5">
        <f>YEAR(B5)</f>
        <v>1981</v>
      </c>
      <c r="B5">
        <v>29587</v>
      </c>
      <c r="C5" s="3">
        <v>368358</v>
      </c>
      <c r="D5" s="3">
        <v>871367</v>
      </c>
      <c r="E5" s="4">
        <v>24.819915000000002</v>
      </c>
      <c r="F5" s="3">
        <v>41.548926237512717</v>
      </c>
      <c r="G5" s="3">
        <v>11304.366666666627</v>
      </c>
      <c r="H5" s="3">
        <v>63529</v>
      </c>
      <c r="I5" s="3">
        <v>59661</v>
      </c>
      <c r="J5" s="3">
        <v>8213</v>
      </c>
      <c r="K5" s="3">
        <v>1958</v>
      </c>
      <c r="L5" s="3">
        <v>4757</v>
      </c>
      <c r="M5" s="3">
        <v>0</v>
      </c>
      <c r="N5" s="3">
        <v>15120</v>
      </c>
      <c r="O5" s="3">
        <v>0</v>
      </c>
      <c r="P5" s="3">
        <v>0</v>
      </c>
      <c r="Q5" s="3">
        <v>4338</v>
      </c>
      <c r="R5" s="3">
        <v>372</v>
      </c>
      <c r="S5" s="3">
        <v>10410</v>
      </c>
      <c r="T5" s="3">
        <v>0</v>
      </c>
      <c r="U5" s="3">
        <v>10312</v>
      </c>
      <c r="V5" s="3">
        <v>39925</v>
      </c>
      <c r="W5" s="3">
        <v>29613</v>
      </c>
      <c r="X5" s="3">
        <v>0</v>
      </c>
      <c r="Y5" s="3">
        <v>0</v>
      </c>
      <c r="Z5" s="3">
        <v>3868</v>
      </c>
      <c r="AA5" s="3">
        <v>13739</v>
      </c>
      <c r="AB5" s="3" t="e">
        <v>#N/A</v>
      </c>
      <c r="AC5" s="3" t="e">
        <v>#N/A</v>
      </c>
      <c r="AD5" s="8"/>
      <c r="AE5" s="28">
        <f t="shared" ref="AE5:AE36" si="0">100*H5/$C5</f>
        <v>17.246537335961211</v>
      </c>
      <c r="AF5" s="28">
        <f t="shared" ref="AF5:AF36" si="1">100*I5/$C5</f>
        <v>16.196471910478394</v>
      </c>
      <c r="AG5" s="28">
        <f t="shared" ref="AG5:AG36" si="2">100*J5/$C5</f>
        <v>2.2296244414401207</v>
      </c>
      <c r="AH5" s="28">
        <f t="shared" ref="AH5:AH36" si="3">100*K5/$C5</f>
        <v>0.53154811351999953</v>
      </c>
      <c r="AI5" s="28">
        <f t="shared" ref="AI5:AI36" si="4">100*L5/$C5</f>
        <v>1.2914067293231042</v>
      </c>
      <c r="AJ5" s="28"/>
      <c r="AK5" s="28">
        <f t="shared" ref="AK5:AT5" si="5">100*N5/$C5</f>
        <v>4.104702490511948</v>
      </c>
      <c r="AL5" s="28">
        <f t="shared" si="5"/>
        <v>0</v>
      </c>
      <c r="AM5" s="28">
        <f t="shared" si="5"/>
        <v>0</v>
      </c>
      <c r="AN5" s="28">
        <f t="shared" si="5"/>
        <v>1.1776586907302136</v>
      </c>
      <c r="AO5" s="28">
        <f t="shared" si="5"/>
        <v>0.10098871206815109</v>
      </c>
      <c r="AP5" s="28">
        <f t="shared" si="5"/>
        <v>2.8260550877135828</v>
      </c>
      <c r="AQ5" s="28"/>
      <c r="AR5" s="28">
        <f t="shared" si="5"/>
        <v>2.7994505345343388</v>
      </c>
      <c r="AS5" s="28">
        <f t="shared" si="5"/>
        <v>10.83864067021756</v>
      </c>
      <c r="AT5" s="28">
        <f t="shared" si="5"/>
        <v>8.0391901356832207</v>
      </c>
      <c r="AU5" s="28"/>
      <c r="AV5" s="28"/>
      <c r="AW5" s="28">
        <f>100*Z5/$C5</f>
        <v>1.0500654254828183</v>
      </c>
      <c r="AX5" s="28">
        <f>100*AA5/$C5</f>
        <v>3.7297954707105587</v>
      </c>
      <c r="AY5" s="28"/>
      <c r="AZ5" s="28"/>
      <c r="BA5" s="24"/>
    </row>
    <row r="6" spans="1:53" x14ac:dyDescent="0.25">
      <c r="A6">
        <f t="shared" ref="A6:A69" si="6">YEAR(B6)</f>
        <v>1982</v>
      </c>
      <c r="B6">
        <v>29952</v>
      </c>
      <c r="C6" s="3">
        <v>388181</v>
      </c>
      <c r="D6" s="3">
        <v>843594.25</v>
      </c>
      <c r="E6" s="4">
        <v>25.116941999999998</v>
      </c>
      <c r="F6" s="3">
        <v>42.18039787056955</v>
      </c>
      <c r="G6" s="3">
        <v>10951.141666666666</v>
      </c>
      <c r="H6" s="3">
        <v>65236</v>
      </c>
      <c r="I6" s="3">
        <v>69902</v>
      </c>
      <c r="J6" s="3">
        <v>9304</v>
      </c>
      <c r="K6" s="3">
        <v>2204</v>
      </c>
      <c r="L6" s="3">
        <v>8454</v>
      </c>
      <c r="M6" s="3">
        <v>0</v>
      </c>
      <c r="N6" s="3">
        <v>17151</v>
      </c>
      <c r="O6" s="3">
        <v>0</v>
      </c>
      <c r="P6" s="3">
        <v>0</v>
      </c>
      <c r="Q6" s="3">
        <v>5573</v>
      </c>
      <c r="R6" s="3">
        <v>343</v>
      </c>
      <c r="S6" s="3">
        <v>11235</v>
      </c>
      <c r="T6" s="3">
        <v>0</v>
      </c>
      <c r="U6" s="3">
        <v>11144</v>
      </c>
      <c r="V6" s="3">
        <v>43933</v>
      </c>
      <c r="W6" s="3">
        <v>32789</v>
      </c>
      <c r="X6" s="3">
        <v>0</v>
      </c>
      <c r="Y6" s="3">
        <v>0</v>
      </c>
      <c r="Z6" s="3">
        <v>-4666</v>
      </c>
      <c r="AA6" s="3">
        <v>16675</v>
      </c>
      <c r="AB6" s="3" t="e">
        <v>#N/A</v>
      </c>
      <c r="AC6" s="3" t="e">
        <v>#N/A</v>
      </c>
      <c r="AD6" s="8"/>
      <c r="AE6" s="28">
        <f t="shared" si="0"/>
        <v>16.805562353644305</v>
      </c>
      <c r="AF6" s="28">
        <f t="shared" si="1"/>
        <v>18.007578938690973</v>
      </c>
      <c r="AG6" s="28">
        <f t="shared" si="2"/>
        <v>2.3968200401359159</v>
      </c>
      <c r="AH6" s="28">
        <f t="shared" si="3"/>
        <v>0.56777637236237732</v>
      </c>
      <c r="AI6" s="28">
        <f t="shared" si="4"/>
        <v>2.1778500235714784</v>
      </c>
      <c r="AJ6" s="28"/>
      <c r="AK6" s="28">
        <f t="shared" ref="AK6:AK69" si="7">100*N6/$C6</f>
        <v>4.4182997107019659</v>
      </c>
      <c r="AL6" s="28">
        <f t="shared" ref="AL6:AL69" si="8">100*O6/$C6</f>
        <v>0</v>
      </c>
      <c r="AM6" s="28">
        <f t="shared" ref="AM6:AM69" si="9">100*P6/$C6</f>
        <v>0</v>
      </c>
      <c r="AN6" s="28">
        <f t="shared" ref="AN6:AN69" si="10">100*Q6/$C6</f>
        <v>1.4356704733101311</v>
      </c>
      <c r="AO6" s="28">
        <f t="shared" ref="AO6:AO69" si="11">100*R6/$C6</f>
        <v>8.8360841978355462E-2</v>
      </c>
      <c r="AP6" s="28">
        <f t="shared" ref="AP6:AP69" si="12">100*S6/$C6</f>
        <v>2.8942683954134796</v>
      </c>
      <c r="AQ6" s="28"/>
      <c r="AR6" s="28">
        <f t="shared" ref="AQ6:AR69" si="13">100*U6/$C6</f>
        <v>2.8708257230518752</v>
      </c>
      <c r="AS6" s="28">
        <f t="shared" ref="AS6:AS69" si="14">100*V6/$C6</f>
        <v>11.317658514971109</v>
      </c>
      <c r="AT6" s="28">
        <f t="shared" ref="AT6:AT37" si="15">100*W6/$C6</f>
        <v>8.446832791919233</v>
      </c>
      <c r="AU6" s="28"/>
      <c r="AV6" s="28"/>
      <c r="AW6" s="28">
        <f t="shared" ref="AW6:AW69" si="16">100*Z6/$C6</f>
        <v>-1.2020165850466664</v>
      </c>
      <c r="AX6" s="28">
        <f t="shared" ref="AX6:AX69" si="17">100*AA6/$C6</f>
        <v>4.2956765014258815</v>
      </c>
      <c r="AY6" s="28"/>
      <c r="AZ6" s="28"/>
      <c r="BA6" s="24"/>
    </row>
    <row r="7" spans="1:53" x14ac:dyDescent="0.25">
      <c r="A7">
        <f t="shared" si="6"/>
        <v>1983</v>
      </c>
      <c r="B7">
        <v>30317</v>
      </c>
      <c r="C7" s="3">
        <v>421316</v>
      </c>
      <c r="D7" s="3">
        <v>865539</v>
      </c>
      <c r="E7" s="4">
        <v>25.366451000000001</v>
      </c>
      <c r="F7" s="3">
        <v>43.095164984755911</v>
      </c>
      <c r="G7" s="3">
        <v>11023.974999999986</v>
      </c>
      <c r="H7" s="3">
        <v>67511</v>
      </c>
      <c r="I7" s="3">
        <v>77959</v>
      </c>
      <c r="J7" s="3">
        <v>10137</v>
      </c>
      <c r="K7" s="3">
        <v>2303</v>
      </c>
      <c r="L7" s="3">
        <v>10062</v>
      </c>
      <c r="M7" s="3">
        <v>0</v>
      </c>
      <c r="N7" s="3">
        <v>19080</v>
      </c>
      <c r="O7" s="3">
        <v>0</v>
      </c>
      <c r="P7" s="3">
        <v>0</v>
      </c>
      <c r="Q7" s="3">
        <v>5708</v>
      </c>
      <c r="R7" s="3">
        <v>451</v>
      </c>
      <c r="S7" s="3">
        <v>12921</v>
      </c>
      <c r="T7" s="3">
        <v>0</v>
      </c>
      <c r="U7" s="3">
        <v>12807</v>
      </c>
      <c r="V7" s="3">
        <v>49184</v>
      </c>
      <c r="W7" s="3">
        <v>36377</v>
      </c>
      <c r="X7" s="3">
        <v>0</v>
      </c>
      <c r="Y7" s="3">
        <v>0</v>
      </c>
      <c r="Z7" s="3">
        <v>-10448</v>
      </c>
      <c r="AA7" s="3">
        <v>17463</v>
      </c>
      <c r="AB7" s="3" t="e">
        <v>#N/A</v>
      </c>
      <c r="AC7" s="3" t="e">
        <v>#N/A</v>
      </c>
      <c r="AD7" s="8"/>
      <c r="AE7" s="28">
        <f t="shared" si="0"/>
        <v>16.023839588337495</v>
      </c>
      <c r="AF7" s="28">
        <f t="shared" si="1"/>
        <v>18.503688442878978</v>
      </c>
      <c r="AG7" s="28">
        <f t="shared" si="2"/>
        <v>2.4060325266545775</v>
      </c>
      <c r="AH7" s="28">
        <f t="shared" si="3"/>
        <v>0.54662058882169207</v>
      </c>
      <c r="AI7" s="28">
        <f t="shared" si="4"/>
        <v>2.3882311614085387</v>
      </c>
      <c r="AJ7" s="28"/>
      <c r="AK7" s="28">
        <f t="shared" si="7"/>
        <v>4.5286673185922206</v>
      </c>
      <c r="AL7" s="28">
        <f t="shared" si="8"/>
        <v>0</v>
      </c>
      <c r="AM7" s="28">
        <f t="shared" si="9"/>
        <v>0</v>
      </c>
      <c r="AN7" s="28">
        <f t="shared" si="10"/>
        <v>1.3548025709918445</v>
      </c>
      <c r="AO7" s="28">
        <f t="shared" si="11"/>
        <v>0.10704554301284547</v>
      </c>
      <c r="AP7" s="28">
        <f t="shared" si="12"/>
        <v>3.0668192045875307</v>
      </c>
      <c r="AQ7" s="28"/>
      <c r="AR7" s="28">
        <f t="shared" si="13"/>
        <v>3.0397611294135518</v>
      </c>
      <c r="AS7" s="28">
        <f t="shared" si="14"/>
        <v>11.673897976815502</v>
      </c>
      <c r="AT7" s="28">
        <f t="shared" si="15"/>
        <v>8.6341368474019493</v>
      </c>
      <c r="AU7" s="28"/>
      <c r="AV7" s="28"/>
      <c r="AW7" s="28">
        <f t="shared" si="16"/>
        <v>-2.4798488545414843</v>
      </c>
      <c r="AX7" s="28">
        <f t="shared" si="17"/>
        <v>4.1448698838876279</v>
      </c>
      <c r="AY7" s="28"/>
      <c r="AZ7" s="28"/>
      <c r="BA7" s="24"/>
    </row>
    <row r="8" spans="1:53" x14ac:dyDescent="0.25">
      <c r="A8">
        <f t="shared" si="6"/>
        <v>1984</v>
      </c>
      <c r="B8">
        <v>30682</v>
      </c>
      <c r="C8" s="3">
        <v>461986</v>
      </c>
      <c r="D8" s="3">
        <v>916679</v>
      </c>
      <c r="E8" s="4">
        <v>25.607053000000001</v>
      </c>
      <c r="F8" s="3">
        <v>44.325480803595404</v>
      </c>
      <c r="G8" s="3">
        <v>11302.141666666636</v>
      </c>
      <c r="H8" s="3">
        <v>73630</v>
      </c>
      <c r="I8" s="3">
        <v>86272</v>
      </c>
      <c r="J8" s="3">
        <v>10999</v>
      </c>
      <c r="K8" s="3">
        <v>2393</v>
      </c>
      <c r="L8" s="3">
        <v>9859</v>
      </c>
      <c r="M8" s="3">
        <v>0</v>
      </c>
      <c r="N8" s="3">
        <v>21867</v>
      </c>
      <c r="O8" s="3">
        <v>0</v>
      </c>
      <c r="P8" s="3">
        <v>0</v>
      </c>
      <c r="Q8" s="3">
        <v>5786</v>
      </c>
      <c r="R8" s="3">
        <v>504</v>
      </c>
      <c r="S8" s="3">
        <v>15577</v>
      </c>
      <c r="T8" s="3">
        <v>0</v>
      </c>
      <c r="U8" s="3">
        <v>15441</v>
      </c>
      <c r="V8" s="3">
        <v>56595</v>
      </c>
      <c r="W8" s="3">
        <v>41154</v>
      </c>
      <c r="X8" s="3">
        <v>0</v>
      </c>
      <c r="Y8" s="3">
        <v>0</v>
      </c>
      <c r="Z8" s="3">
        <v>-12642</v>
      </c>
      <c r="AA8" s="3">
        <v>21006</v>
      </c>
      <c r="AB8" s="3" t="e">
        <v>#N/A</v>
      </c>
      <c r="AC8" s="3" t="e">
        <v>#N/A</v>
      </c>
      <c r="AD8" s="8"/>
      <c r="AE8" s="28">
        <f t="shared" si="0"/>
        <v>15.9377123982112</v>
      </c>
      <c r="AF8" s="28">
        <f t="shared" si="1"/>
        <v>18.674158957197836</v>
      </c>
      <c r="AG8" s="28">
        <f t="shared" si="2"/>
        <v>2.3808080764352169</v>
      </c>
      <c r="AH8" s="28">
        <f t="shared" si="3"/>
        <v>0.51798106436125768</v>
      </c>
      <c r="AI8" s="28">
        <f t="shared" si="4"/>
        <v>2.1340473520842624</v>
      </c>
      <c r="AJ8" s="28"/>
      <c r="AK8" s="28">
        <f t="shared" si="7"/>
        <v>4.733260315247648</v>
      </c>
      <c r="AL8" s="28">
        <f t="shared" si="8"/>
        <v>0</v>
      </c>
      <c r="AM8" s="28">
        <f t="shared" si="9"/>
        <v>0</v>
      </c>
      <c r="AN8" s="28">
        <f t="shared" si="10"/>
        <v>1.2524189044689666</v>
      </c>
      <c r="AO8" s="28">
        <f t="shared" si="11"/>
        <v>0.1090942149762114</v>
      </c>
      <c r="AP8" s="28">
        <f t="shared" si="12"/>
        <v>3.3717471958024703</v>
      </c>
      <c r="AQ8" s="28"/>
      <c r="AR8" s="28">
        <f t="shared" si="13"/>
        <v>3.3423090743009527</v>
      </c>
      <c r="AS8" s="28">
        <f t="shared" si="14"/>
        <v>12.250371223370404</v>
      </c>
      <c r="AT8" s="28">
        <f t="shared" si="15"/>
        <v>8.9080621490694529</v>
      </c>
      <c r="AU8" s="28"/>
      <c r="AV8" s="28"/>
      <c r="AW8" s="28">
        <f t="shared" si="16"/>
        <v>-2.736446558986636</v>
      </c>
      <c r="AX8" s="28">
        <f t="shared" si="17"/>
        <v>4.5468910313299533</v>
      </c>
      <c r="AY8" s="28"/>
      <c r="AZ8" s="28"/>
      <c r="BA8" s="24"/>
    </row>
    <row r="9" spans="1:53" x14ac:dyDescent="0.25">
      <c r="A9">
        <f t="shared" si="6"/>
        <v>1985</v>
      </c>
      <c r="B9">
        <v>31048</v>
      </c>
      <c r="C9" s="3">
        <v>500027</v>
      </c>
      <c r="D9" s="3">
        <v>960105.75</v>
      </c>
      <c r="E9" s="4">
        <v>25.842115999999997</v>
      </c>
      <c r="F9" s="3">
        <v>44.71037348380915</v>
      </c>
      <c r="G9" s="3">
        <v>11656.816666666648</v>
      </c>
      <c r="H9" s="3">
        <v>80264</v>
      </c>
      <c r="I9" s="3">
        <v>93434</v>
      </c>
      <c r="J9" s="3">
        <v>12150</v>
      </c>
      <c r="K9" s="3">
        <v>2492</v>
      </c>
      <c r="L9" s="3">
        <v>10118</v>
      </c>
      <c r="M9" s="3">
        <v>0</v>
      </c>
      <c r="N9" s="3">
        <v>23830</v>
      </c>
      <c r="O9" s="3">
        <v>0</v>
      </c>
      <c r="P9" s="3">
        <v>0</v>
      </c>
      <c r="Q9" s="3">
        <v>5951</v>
      </c>
      <c r="R9" s="3">
        <v>624</v>
      </c>
      <c r="S9" s="3">
        <v>17255</v>
      </c>
      <c r="T9" s="3">
        <v>0</v>
      </c>
      <c r="U9" s="3">
        <v>17137</v>
      </c>
      <c r="V9" s="3">
        <v>61981</v>
      </c>
      <c r="W9" s="3">
        <v>44844</v>
      </c>
      <c r="X9" s="3">
        <v>0</v>
      </c>
      <c r="Y9" s="3">
        <v>0</v>
      </c>
      <c r="Z9" s="3">
        <v>-13170</v>
      </c>
      <c r="AA9" s="3">
        <v>24738</v>
      </c>
      <c r="AB9" s="3" t="e">
        <v>#N/A</v>
      </c>
      <c r="AC9" s="3" t="e">
        <v>#N/A</v>
      </c>
      <c r="AD9" s="8"/>
      <c r="AE9" s="28">
        <f t="shared" si="0"/>
        <v>16.051933195607436</v>
      </c>
      <c r="AF9" s="28">
        <f t="shared" si="1"/>
        <v>18.685790967287765</v>
      </c>
      <c r="AG9" s="28">
        <f t="shared" si="2"/>
        <v>2.4298687870854976</v>
      </c>
      <c r="AH9" s="28">
        <f t="shared" si="3"/>
        <v>0.4983730878532559</v>
      </c>
      <c r="AI9" s="28">
        <f t="shared" si="4"/>
        <v>2.0234907315004991</v>
      </c>
      <c r="AJ9" s="28"/>
      <c r="AK9" s="28">
        <f t="shared" si="7"/>
        <v>4.7657426498969055</v>
      </c>
      <c r="AL9" s="28">
        <f t="shared" si="8"/>
        <v>0</v>
      </c>
      <c r="AM9" s="28">
        <f t="shared" si="9"/>
        <v>0</v>
      </c>
      <c r="AN9" s="28">
        <f t="shared" si="10"/>
        <v>1.1901357326704358</v>
      </c>
      <c r="AO9" s="28">
        <f t="shared" si="11"/>
        <v>0.12479326116389715</v>
      </c>
      <c r="AP9" s="28">
        <f t="shared" si="12"/>
        <v>3.4508136560625728</v>
      </c>
      <c r="AQ9" s="28"/>
      <c r="AR9" s="28">
        <f t="shared" si="13"/>
        <v>3.4272149303937587</v>
      </c>
      <c r="AS9" s="28">
        <f t="shared" si="14"/>
        <v>12.395530641345367</v>
      </c>
      <c r="AT9" s="28">
        <f t="shared" si="15"/>
        <v>8.9683157109516092</v>
      </c>
      <c r="AU9" s="28"/>
      <c r="AV9" s="28"/>
      <c r="AW9" s="28">
        <f t="shared" si="16"/>
        <v>-2.6338577716803293</v>
      </c>
      <c r="AX9" s="28">
        <f t="shared" si="17"/>
        <v>4.9473328440264224</v>
      </c>
      <c r="AY9" s="28"/>
      <c r="AZ9" s="28"/>
      <c r="BA9" s="24"/>
    </row>
    <row r="10" spans="1:53" x14ac:dyDescent="0.25">
      <c r="A10">
        <f t="shared" si="6"/>
        <v>1986</v>
      </c>
      <c r="B10">
        <v>31413</v>
      </c>
      <c r="C10" s="3">
        <v>526630</v>
      </c>
      <c r="D10" s="3">
        <v>980699.75</v>
      </c>
      <c r="E10" s="4">
        <v>26.100277999999999</v>
      </c>
      <c r="F10" s="3">
        <v>44.320702582558368</v>
      </c>
      <c r="G10" s="3">
        <v>12004.016666666646</v>
      </c>
      <c r="H10" s="3">
        <v>88641</v>
      </c>
      <c r="I10" s="3">
        <v>91185</v>
      </c>
      <c r="J10" s="3">
        <v>13148</v>
      </c>
      <c r="K10" s="3">
        <v>2919</v>
      </c>
      <c r="L10" s="3">
        <v>10394</v>
      </c>
      <c r="M10" s="3">
        <v>0</v>
      </c>
      <c r="N10" s="3">
        <v>23584</v>
      </c>
      <c r="O10" s="3">
        <v>0</v>
      </c>
      <c r="P10" s="3">
        <v>0</v>
      </c>
      <c r="Q10" s="3">
        <v>5930</v>
      </c>
      <c r="R10" s="3">
        <v>843</v>
      </c>
      <c r="S10" s="3">
        <v>16811</v>
      </c>
      <c r="T10" s="3">
        <v>0</v>
      </c>
      <c r="U10" s="3">
        <v>16677</v>
      </c>
      <c r="V10" s="3">
        <v>57817</v>
      </c>
      <c r="W10" s="3">
        <v>41140</v>
      </c>
      <c r="X10" s="3">
        <v>0</v>
      </c>
      <c r="Y10" s="3">
        <v>0</v>
      </c>
      <c r="Z10" s="3">
        <v>-2544</v>
      </c>
      <c r="AA10" s="3">
        <v>26216</v>
      </c>
      <c r="AB10" s="3" t="e">
        <v>#N/A</v>
      </c>
      <c r="AC10" s="3" t="e">
        <v>#N/A</v>
      </c>
      <c r="AD10" s="8"/>
      <c r="AE10" s="28">
        <f t="shared" si="0"/>
        <v>16.831741450354137</v>
      </c>
      <c r="AF10" s="28">
        <f t="shared" si="1"/>
        <v>17.314813056605207</v>
      </c>
      <c r="AG10" s="28">
        <f t="shared" si="2"/>
        <v>2.4966295121812276</v>
      </c>
      <c r="AH10" s="28">
        <f t="shared" si="3"/>
        <v>0.55427909538005815</v>
      </c>
      <c r="AI10" s="28">
        <f t="shared" si="4"/>
        <v>1.9736817120179253</v>
      </c>
      <c r="AJ10" s="28"/>
      <c r="AK10" s="28">
        <f t="shared" si="7"/>
        <v>4.4782864629816004</v>
      </c>
      <c r="AL10" s="28">
        <f t="shared" si="8"/>
        <v>0</v>
      </c>
      <c r="AM10" s="28">
        <f t="shared" si="9"/>
        <v>0</v>
      </c>
      <c r="AN10" s="28">
        <f t="shared" si="10"/>
        <v>1.1260277614264285</v>
      </c>
      <c r="AO10" s="28">
        <f t="shared" si="11"/>
        <v>0.16007443556196951</v>
      </c>
      <c r="AP10" s="28">
        <f t="shared" si="12"/>
        <v>3.1921842659932023</v>
      </c>
      <c r="AQ10" s="28"/>
      <c r="AR10" s="28">
        <f t="shared" si="13"/>
        <v>3.1667394565444429</v>
      </c>
      <c r="AS10" s="28">
        <f t="shared" si="14"/>
        <v>10.978675730588838</v>
      </c>
      <c r="AT10" s="28">
        <f t="shared" si="15"/>
        <v>7.8119362740443954</v>
      </c>
      <c r="AU10" s="28"/>
      <c r="AV10" s="28"/>
      <c r="AW10" s="28">
        <f t="shared" si="16"/>
        <v>-0.4830716062510681</v>
      </c>
      <c r="AX10" s="28">
        <f t="shared" si="17"/>
        <v>4.9780680933482708</v>
      </c>
      <c r="AY10" s="28"/>
      <c r="AZ10" s="28"/>
      <c r="BA10" s="24"/>
    </row>
    <row r="11" spans="1:53" x14ac:dyDescent="0.25">
      <c r="A11">
        <f t="shared" si="6"/>
        <v>1987</v>
      </c>
      <c r="B11">
        <v>31778</v>
      </c>
      <c r="C11" s="3">
        <v>574336</v>
      </c>
      <c r="D11" s="3">
        <v>1020643.25</v>
      </c>
      <c r="E11" s="4">
        <v>26.446601000000001</v>
      </c>
      <c r="F11" s="3">
        <v>44.494990383671812</v>
      </c>
      <c r="G11" s="3">
        <v>12331.958333333327</v>
      </c>
      <c r="H11" s="3">
        <v>97369</v>
      </c>
      <c r="I11" s="3">
        <v>95617</v>
      </c>
      <c r="J11" s="3">
        <v>14006</v>
      </c>
      <c r="K11" s="3">
        <v>2954</v>
      </c>
      <c r="L11" s="3">
        <v>10369</v>
      </c>
      <c r="M11" s="3">
        <v>0</v>
      </c>
      <c r="N11" s="3">
        <v>25347</v>
      </c>
      <c r="O11" s="3">
        <v>0</v>
      </c>
      <c r="P11" s="3">
        <v>0</v>
      </c>
      <c r="Q11" s="3">
        <v>6738</v>
      </c>
      <c r="R11" s="3">
        <v>698</v>
      </c>
      <c r="S11" s="3">
        <v>17911</v>
      </c>
      <c r="T11" s="3">
        <v>0</v>
      </c>
      <c r="U11" s="3">
        <v>17688</v>
      </c>
      <c r="V11" s="3">
        <v>60629</v>
      </c>
      <c r="W11" s="3">
        <v>42941</v>
      </c>
      <c r="X11" s="3">
        <v>0</v>
      </c>
      <c r="Y11" s="3">
        <v>0</v>
      </c>
      <c r="Z11" s="3">
        <v>1752</v>
      </c>
      <c r="AA11" s="3">
        <v>27883</v>
      </c>
      <c r="AB11" s="3" t="e">
        <v>#N/A</v>
      </c>
      <c r="AC11" s="3" t="e">
        <v>#N/A</v>
      </c>
      <c r="AD11" s="8"/>
      <c r="AE11" s="28">
        <f t="shared" si="0"/>
        <v>16.953316525518165</v>
      </c>
      <c r="AF11" s="28">
        <f t="shared" si="1"/>
        <v>16.648268609315799</v>
      </c>
      <c r="AG11" s="28">
        <f t="shared" si="2"/>
        <v>2.4386421885446845</v>
      </c>
      <c r="AH11" s="28">
        <f t="shared" si="3"/>
        <v>0.51433307332293288</v>
      </c>
      <c r="AI11" s="28">
        <f t="shared" si="4"/>
        <v>1.8053891798529085</v>
      </c>
      <c r="AJ11" s="28"/>
      <c r="AK11" s="28">
        <f t="shared" si="7"/>
        <v>4.4132702808112327</v>
      </c>
      <c r="AL11" s="28">
        <f t="shared" si="8"/>
        <v>0</v>
      </c>
      <c r="AM11" s="28">
        <f t="shared" si="9"/>
        <v>0</v>
      </c>
      <c r="AN11" s="28">
        <f t="shared" si="10"/>
        <v>1.1731808558056609</v>
      </c>
      <c r="AO11" s="28">
        <f t="shared" si="11"/>
        <v>0.12153164698016491</v>
      </c>
      <c r="AP11" s="28">
        <f t="shared" si="12"/>
        <v>3.1185577780254068</v>
      </c>
      <c r="AQ11" s="28"/>
      <c r="AR11" s="28">
        <f t="shared" si="13"/>
        <v>3.0797303320704255</v>
      </c>
      <c r="AS11" s="28">
        <f t="shared" si="14"/>
        <v>10.556364218854469</v>
      </c>
      <c r="AT11" s="28">
        <f t="shared" si="15"/>
        <v>7.4766338867840432</v>
      </c>
      <c r="AU11" s="28"/>
      <c r="AV11" s="28"/>
      <c r="AW11" s="28">
        <f t="shared" si="16"/>
        <v>0.30504791620236238</v>
      </c>
      <c r="AX11" s="28">
        <f t="shared" si="17"/>
        <v>4.8548236572320036</v>
      </c>
      <c r="AY11" s="28"/>
      <c r="AZ11" s="28"/>
      <c r="BA11" s="24"/>
    </row>
    <row r="12" spans="1:53" x14ac:dyDescent="0.25">
      <c r="A12">
        <f t="shared" si="6"/>
        <v>1988</v>
      </c>
      <c r="B12">
        <v>32143</v>
      </c>
      <c r="C12" s="3">
        <v>626894</v>
      </c>
      <c r="D12" s="3">
        <v>1065654.75</v>
      </c>
      <c r="E12" s="4">
        <v>26.791747000000001</v>
      </c>
      <c r="F12" s="3">
        <v>44.995808142807256</v>
      </c>
      <c r="G12" s="3">
        <v>12711.333333333272</v>
      </c>
      <c r="H12" s="3">
        <v>106633</v>
      </c>
      <c r="I12" s="3">
        <v>101601</v>
      </c>
      <c r="J12" s="3">
        <v>14801</v>
      </c>
      <c r="K12" s="3">
        <v>2946</v>
      </c>
      <c r="L12" s="3">
        <v>10781</v>
      </c>
      <c r="M12" s="3">
        <v>0</v>
      </c>
      <c r="N12" s="3">
        <v>27835</v>
      </c>
      <c r="O12" s="3">
        <v>0</v>
      </c>
      <c r="P12" s="3">
        <v>0</v>
      </c>
      <c r="Q12" s="3">
        <v>7923</v>
      </c>
      <c r="R12" s="3">
        <v>831</v>
      </c>
      <c r="S12" s="3">
        <v>19081</v>
      </c>
      <c r="T12" s="3">
        <v>0</v>
      </c>
      <c r="U12" s="3">
        <v>18833</v>
      </c>
      <c r="V12" s="3">
        <v>64071</v>
      </c>
      <c r="W12" s="3">
        <v>45238</v>
      </c>
      <c r="X12" s="3">
        <v>0</v>
      </c>
      <c r="Y12" s="3">
        <v>0</v>
      </c>
      <c r="Z12" s="3">
        <v>5032</v>
      </c>
      <c r="AA12" s="3">
        <v>31711</v>
      </c>
      <c r="AB12" s="3" t="e">
        <v>#N/A</v>
      </c>
      <c r="AC12" s="3" t="e">
        <v>#N/A</v>
      </c>
      <c r="AD12" s="8"/>
      <c r="AE12" s="8">
        <f t="shared" si="0"/>
        <v>17.00973370298647</v>
      </c>
      <c r="AF12" s="8">
        <f t="shared" si="1"/>
        <v>16.207046167294632</v>
      </c>
      <c r="AG12" s="8">
        <f t="shared" si="2"/>
        <v>2.361005209812185</v>
      </c>
      <c r="AH12" s="8">
        <f t="shared" si="3"/>
        <v>0.46993590622976134</v>
      </c>
      <c r="AI12" s="8">
        <f t="shared" si="4"/>
        <v>1.7197484742237124</v>
      </c>
      <c r="AJ12" s="8"/>
      <c r="AK12" s="8">
        <f t="shared" si="7"/>
        <v>4.4401445858470492</v>
      </c>
      <c r="AL12" s="8">
        <f t="shared" si="8"/>
        <v>0</v>
      </c>
      <c r="AM12" s="8">
        <f t="shared" si="9"/>
        <v>0</v>
      </c>
      <c r="AN12" s="8">
        <f t="shared" si="10"/>
        <v>1.2638500288725047</v>
      </c>
      <c r="AO12" s="8">
        <f t="shared" si="11"/>
        <v>0.13255829534179622</v>
      </c>
      <c r="AP12" s="8">
        <f t="shared" si="12"/>
        <v>3.0437362616327479</v>
      </c>
      <c r="AQ12" s="8"/>
      <c r="AR12" s="8">
        <f t="shared" si="13"/>
        <v>3.0041761446113697</v>
      </c>
      <c r="AS12" s="8">
        <f t="shared" si="14"/>
        <v>10.220388135793293</v>
      </c>
      <c r="AT12" s="8">
        <f t="shared" si="15"/>
        <v>7.2162119911819227</v>
      </c>
      <c r="AU12" s="8"/>
      <c r="AV12" s="8"/>
      <c r="AW12" s="8">
        <f t="shared" si="16"/>
        <v>0.80268753569183948</v>
      </c>
      <c r="AX12" s="8">
        <f t="shared" si="17"/>
        <v>5.0584309309069795</v>
      </c>
      <c r="AY12" s="8"/>
      <c r="AZ12" s="8"/>
    </row>
    <row r="13" spans="1:53" x14ac:dyDescent="0.25">
      <c r="A13">
        <f t="shared" si="6"/>
        <v>1989</v>
      </c>
      <c r="B13">
        <v>32509</v>
      </c>
      <c r="C13" s="3">
        <v>671579</v>
      </c>
      <c r="D13" s="3">
        <v>1090345.75</v>
      </c>
      <c r="E13" s="4">
        <v>27.276781</v>
      </c>
      <c r="F13" s="3">
        <v>45.062095904117569</v>
      </c>
      <c r="G13" s="3">
        <v>12995.183333333283</v>
      </c>
      <c r="H13" s="3">
        <v>113798</v>
      </c>
      <c r="I13" s="3">
        <v>104359</v>
      </c>
      <c r="J13" s="3">
        <v>15718</v>
      </c>
      <c r="K13" s="3">
        <v>3122</v>
      </c>
      <c r="L13" s="3">
        <v>11445</v>
      </c>
      <c r="M13" s="3">
        <v>0</v>
      </c>
      <c r="N13" s="3">
        <v>28883</v>
      </c>
      <c r="O13" s="3">
        <v>0</v>
      </c>
      <c r="P13" s="3">
        <v>0</v>
      </c>
      <c r="Q13" s="3">
        <v>8622</v>
      </c>
      <c r="R13" s="3">
        <v>945</v>
      </c>
      <c r="S13" s="3">
        <v>19316</v>
      </c>
      <c r="T13" s="3">
        <v>0</v>
      </c>
      <c r="U13" s="3">
        <v>18945</v>
      </c>
      <c r="V13" s="3">
        <v>64136</v>
      </c>
      <c r="W13" s="3">
        <v>45191</v>
      </c>
      <c r="X13" s="3">
        <v>0</v>
      </c>
      <c r="Y13" s="3">
        <v>0</v>
      </c>
      <c r="Z13" s="3">
        <v>9439</v>
      </c>
      <c r="AA13" s="3">
        <v>37424</v>
      </c>
      <c r="AB13" s="3" t="e">
        <v>#N/A</v>
      </c>
      <c r="AC13" s="3" t="e">
        <v>#N/A</v>
      </c>
      <c r="AD13" s="8"/>
      <c r="AE13" s="8">
        <f t="shared" si="0"/>
        <v>16.94484193222242</v>
      </c>
      <c r="AF13" s="8">
        <f t="shared" si="1"/>
        <v>15.539348311963298</v>
      </c>
      <c r="AG13" s="8">
        <f t="shared" si="2"/>
        <v>2.3404543620333573</v>
      </c>
      <c r="AH13" s="8">
        <f t="shared" si="3"/>
        <v>0.46487457171829377</v>
      </c>
      <c r="AI13" s="8">
        <f t="shared" si="4"/>
        <v>1.7041926564112337</v>
      </c>
      <c r="AJ13" s="8"/>
      <c r="AK13" s="8">
        <f t="shared" si="7"/>
        <v>4.300759851037629</v>
      </c>
      <c r="AL13" s="8">
        <f t="shared" si="8"/>
        <v>0</v>
      </c>
      <c r="AM13" s="8">
        <f t="shared" si="9"/>
        <v>0</v>
      </c>
      <c r="AN13" s="8">
        <f t="shared" si="10"/>
        <v>1.2838400247774275</v>
      </c>
      <c r="AO13" s="8">
        <f t="shared" si="11"/>
        <v>0.14071315511652388</v>
      </c>
      <c r="AP13" s="8">
        <f t="shared" si="12"/>
        <v>2.8762066711436778</v>
      </c>
      <c r="AQ13" s="8"/>
      <c r="AR13" s="8">
        <f t="shared" si="13"/>
        <v>2.8209637287645979</v>
      </c>
      <c r="AS13" s="8">
        <f t="shared" si="14"/>
        <v>9.550030599527382</v>
      </c>
      <c r="AT13" s="8">
        <f t="shared" si="15"/>
        <v>6.7290668707627841</v>
      </c>
      <c r="AU13" s="8"/>
      <c r="AV13" s="8"/>
      <c r="AW13" s="8">
        <f t="shared" si="16"/>
        <v>1.4054936202591206</v>
      </c>
      <c r="AX13" s="8">
        <f t="shared" si="17"/>
        <v>5.5725387482336401</v>
      </c>
      <c r="AY13" s="8"/>
      <c r="AZ13" s="8"/>
    </row>
    <row r="14" spans="1:53" x14ac:dyDescent="0.25">
      <c r="A14">
        <f t="shared" si="6"/>
        <v>1990</v>
      </c>
      <c r="B14">
        <v>32874</v>
      </c>
      <c r="C14" s="3">
        <v>695501</v>
      </c>
      <c r="D14" s="3">
        <v>1092141.25</v>
      </c>
      <c r="E14" s="4">
        <v>27.691138000000002</v>
      </c>
      <c r="F14" s="3">
        <v>45.098902309786375</v>
      </c>
      <c r="G14" s="3">
        <v>13083.558333333314</v>
      </c>
      <c r="H14" s="3">
        <v>121511</v>
      </c>
      <c r="I14" s="3">
        <v>113133</v>
      </c>
      <c r="J14" s="3">
        <v>16705</v>
      </c>
      <c r="K14" s="3">
        <v>3290</v>
      </c>
      <c r="L14" s="3">
        <v>13119</v>
      </c>
      <c r="M14" s="3">
        <v>0</v>
      </c>
      <c r="N14" s="3">
        <v>30679</v>
      </c>
      <c r="O14" s="3">
        <v>0</v>
      </c>
      <c r="P14" s="3">
        <v>0</v>
      </c>
      <c r="Q14" s="3">
        <v>8978</v>
      </c>
      <c r="R14" s="3">
        <v>983</v>
      </c>
      <c r="S14" s="3">
        <v>20718</v>
      </c>
      <c r="T14" s="3">
        <v>0</v>
      </c>
      <c r="U14" s="3">
        <v>20259</v>
      </c>
      <c r="V14" s="3">
        <v>69599</v>
      </c>
      <c r="W14" s="3">
        <v>49340</v>
      </c>
      <c r="X14" s="3">
        <v>0</v>
      </c>
      <c r="Y14" s="3">
        <v>0</v>
      </c>
      <c r="Z14" s="3">
        <v>8378</v>
      </c>
      <c r="AA14" s="3">
        <v>41880</v>
      </c>
      <c r="AB14" s="3">
        <v>401400</v>
      </c>
      <c r="AC14" s="3">
        <v>372898</v>
      </c>
      <c r="AD14" s="8"/>
      <c r="AE14" s="8">
        <f t="shared" si="0"/>
        <v>17.471002917321471</v>
      </c>
      <c r="AF14" s="8">
        <f t="shared" si="1"/>
        <v>16.266403642841635</v>
      </c>
      <c r="AG14" s="8">
        <f t="shared" si="2"/>
        <v>2.4018657054411139</v>
      </c>
      <c r="AH14" s="8">
        <f t="shared" si="3"/>
        <v>0.47304029756966559</v>
      </c>
      <c r="AI14" s="8">
        <f t="shared" si="4"/>
        <v>1.8862661592147243</v>
      </c>
      <c r="AJ14" s="8"/>
      <c r="AK14" s="8">
        <f t="shared" si="7"/>
        <v>4.411064829525766</v>
      </c>
      <c r="AL14" s="8">
        <f t="shared" si="8"/>
        <v>0</v>
      </c>
      <c r="AM14" s="8">
        <f t="shared" si="9"/>
        <v>0</v>
      </c>
      <c r="AN14" s="8">
        <f t="shared" si="10"/>
        <v>1.2908680217569781</v>
      </c>
      <c r="AO14" s="8">
        <f t="shared" si="11"/>
        <v>0.14133696428905207</v>
      </c>
      <c r="AP14" s="8">
        <f t="shared" si="12"/>
        <v>2.9788598434797362</v>
      </c>
      <c r="AQ14" s="8"/>
      <c r="AR14" s="8">
        <f t="shared" si="13"/>
        <v>2.9128642518127221</v>
      </c>
      <c r="AS14" s="8">
        <f t="shared" si="14"/>
        <v>10.007030902903088</v>
      </c>
      <c r="AT14" s="8">
        <f t="shared" si="15"/>
        <v>7.0941666510903651</v>
      </c>
      <c r="AU14" s="8"/>
      <c r="AV14" s="8"/>
      <c r="AW14" s="8">
        <f t="shared" si="16"/>
        <v>1.2045992744798355</v>
      </c>
      <c r="AX14" s="8">
        <f t="shared" si="17"/>
        <v>6.021558559944558</v>
      </c>
      <c r="AY14" s="8">
        <f t="shared" ref="AY14:AY69" si="18">100*AB14/$C14</f>
        <v>57.71379192840844</v>
      </c>
      <c r="AZ14" s="8">
        <f t="shared" ref="AZ14:AZ69" si="19">100*AC14/$C14</f>
        <v>53.615738870253239</v>
      </c>
    </row>
    <row r="15" spans="1:53" x14ac:dyDescent="0.25">
      <c r="A15">
        <f t="shared" si="6"/>
        <v>1991</v>
      </c>
      <c r="B15">
        <v>33239</v>
      </c>
      <c r="C15" s="3">
        <v>701773</v>
      </c>
      <c r="D15" s="3">
        <v>1069358.25</v>
      </c>
      <c r="E15" s="4">
        <v>28.037420000000001</v>
      </c>
      <c r="F15" s="3">
        <v>45.544144468666161</v>
      </c>
      <c r="G15" s="3">
        <v>12855.333333333308</v>
      </c>
      <c r="H15" s="3">
        <v>127329</v>
      </c>
      <c r="I15" s="3">
        <v>122911</v>
      </c>
      <c r="J15" s="3">
        <v>17955</v>
      </c>
      <c r="K15" s="3">
        <v>3422</v>
      </c>
      <c r="L15" s="3">
        <v>17323</v>
      </c>
      <c r="M15" s="3">
        <v>0</v>
      </c>
      <c r="N15" s="3">
        <v>31656</v>
      </c>
      <c r="O15" s="3">
        <v>0</v>
      </c>
      <c r="P15" s="3">
        <v>0</v>
      </c>
      <c r="Q15" s="3">
        <v>8747</v>
      </c>
      <c r="R15" s="3">
        <v>1257</v>
      </c>
      <c r="S15" s="3">
        <v>21652</v>
      </c>
      <c r="T15" s="3">
        <v>0</v>
      </c>
      <c r="U15" s="3">
        <v>21380</v>
      </c>
      <c r="V15" s="3">
        <v>73935</v>
      </c>
      <c r="W15" s="3">
        <v>52555</v>
      </c>
      <c r="X15" s="3">
        <v>0</v>
      </c>
      <c r="Y15" s="3">
        <v>0</v>
      </c>
      <c r="Z15" s="3">
        <v>4418</v>
      </c>
      <c r="AA15" s="3">
        <v>41053</v>
      </c>
      <c r="AB15" s="3">
        <v>440817</v>
      </c>
      <c r="AC15" s="3">
        <v>411987</v>
      </c>
      <c r="AD15" s="8">
        <f>100*AA15/AB14</f>
        <v>10.227453911310414</v>
      </c>
      <c r="AE15" s="8">
        <f t="shared" si="0"/>
        <v>18.143901233019793</v>
      </c>
      <c r="AF15" s="8">
        <f t="shared" si="1"/>
        <v>17.514352931788483</v>
      </c>
      <c r="AG15" s="8">
        <f t="shared" si="2"/>
        <v>2.5585196352666744</v>
      </c>
      <c r="AH15" s="8">
        <f t="shared" si="3"/>
        <v>0.48762206582470402</v>
      </c>
      <c r="AI15" s="8">
        <f t="shared" si="4"/>
        <v>2.4684620240448121</v>
      </c>
      <c r="AJ15" s="8"/>
      <c r="AK15" s="8">
        <f t="shared" si="7"/>
        <v>4.5108603494292314</v>
      </c>
      <c r="AL15" s="8">
        <f t="shared" si="8"/>
        <v>0</v>
      </c>
      <c r="AM15" s="8">
        <f t="shared" si="9"/>
        <v>0</v>
      </c>
      <c r="AN15" s="8">
        <f t="shared" si="10"/>
        <v>1.2464144388570093</v>
      </c>
      <c r="AO15" s="8">
        <f t="shared" si="11"/>
        <v>0.17911774890171039</v>
      </c>
      <c r="AP15" s="8">
        <f t="shared" si="12"/>
        <v>3.0853281616705117</v>
      </c>
      <c r="AQ15" s="8"/>
      <c r="AR15" s="8">
        <f t="shared" si="13"/>
        <v>3.0465691897522418</v>
      </c>
      <c r="AS15" s="8">
        <f t="shared" si="14"/>
        <v>10.535458046975304</v>
      </c>
      <c r="AT15" s="8">
        <f t="shared" si="15"/>
        <v>7.4888888572230625</v>
      </c>
      <c r="AU15" s="8"/>
      <c r="AV15" s="8"/>
      <c r="AW15" s="8">
        <f t="shared" si="16"/>
        <v>0.62954830123130989</v>
      </c>
      <c r="AX15" s="8">
        <f t="shared" si="17"/>
        <v>5.8498973314732829</v>
      </c>
      <c r="AY15" s="8">
        <f t="shared" si="18"/>
        <v>62.814756338588118</v>
      </c>
      <c r="AZ15" s="8">
        <f t="shared" si="19"/>
        <v>58.706590307692089</v>
      </c>
    </row>
    <row r="16" spans="1:53" x14ac:dyDescent="0.25">
      <c r="A16">
        <f t="shared" si="6"/>
        <v>1992</v>
      </c>
      <c r="B16">
        <v>33604</v>
      </c>
      <c r="C16" s="3">
        <v>718436</v>
      </c>
      <c r="D16" s="3">
        <v>1078985.25</v>
      </c>
      <c r="E16" s="4">
        <v>28.371264</v>
      </c>
      <c r="F16" s="3">
        <v>46.565096062289207</v>
      </c>
      <c r="G16" s="3">
        <v>12729.774999999978</v>
      </c>
      <c r="H16" s="3">
        <v>131526</v>
      </c>
      <c r="I16" s="3">
        <v>128002</v>
      </c>
      <c r="J16" s="3">
        <v>18776</v>
      </c>
      <c r="K16" s="3">
        <v>3528</v>
      </c>
      <c r="L16" s="3">
        <v>18648</v>
      </c>
      <c r="M16" s="3">
        <v>0</v>
      </c>
      <c r="N16" s="3">
        <v>34073</v>
      </c>
      <c r="O16" s="3">
        <v>0</v>
      </c>
      <c r="P16" s="3">
        <v>0</v>
      </c>
      <c r="Q16" s="3">
        <v>8295</v>
      </c>
      <c r="R16" s="3">
        <v>1051</v>
      </c>
      <c r="S16" s="3">
        <v>24727</v>
      </c>
      <c r="T16" s="3">
        <v>0</v>
      </c>
      <c r="U16" s="3">
        <v>24318</v>
      </c>
      <c r="V16" s="3">
        <v>77295</v>
      </c>
      <c r="W16" s="3">
        <v>52977</v>
      </c>
      <c r="X16" s="3">
        <v>0</v>
      </c>
      <c r="Y16" s="3">
        <v>0</v>
      </c>
      <c r="Z16" s="3">
        <v>3524</v>
      </c>
      <c r="AA16" s="3">
        <v>39558</v>
      </c>
      <c r="AB16" s="3">
        <v>474194</v>
      </c>
      <c r="AC16" s="3">
        <v>449872</v>
      </c>
      <c r="AD16" s="8">
        <f t="shared" ref="AD16:AD79" si="20">100*AA16/AB15</f>
        <v>8.973791845595791</v>
      </c>
      <c r="AE16" s="8">
        <f t="shared" si="0"/>
        <v>18.307267453189986</v>
      </c>
      <c r="AF16" s="8">
        <f t="shared" si="1"/>
        <v>17.816757512151394</v>
      </c>
      <c r="AG16" s="8">
        <f t="shared" si="2"/>
        <v>2.6134547823327341</v>
      </c>
      <c r="AH16" s="8">
        <f t="shared" si="3"/>
        <v>0.49106670601139141</v>
      </c>
      <c r="AI16" s="8">
        <f t="shared" si="4"/>
        <v>2.595638303203069</v>
      </c>
      <c r="AJ16" s="8"/>
      <c r="AK16" s="8">
        <f t="shared" si="7"/>
        <v>4.7426632295709013</v>
      </c>
      <c r="AL16" s="8">
        <f t="shared" si="8"/>
        <v>0</v>
      </c>
      <c r="AM16" s="8">
        <f t="shared" si="9"/>
        <v>0</v>
      </c>
      <c r="AN16" s="8">
        <f t="shared" si="10"/>
        <v>1.154591362348212</v>
      </c>
      <c r="AO16" s="8">
        <f t="shared" si="11"/>
        <v>0.14628999660373368</v>
      </c>
      <c r="AP16" s="8">
        <f t="shared" si="12"/>
        <v>3.4417818706189558</v>
      </c>
      <c r="AQ16" s="8"/>
      <c r="AR16" s="8">
        <f t="shared" si="13"/>
        <v>3.3848526521499478</v>
      </c>
      <c r="AS16" s="8">
        <f t="shared" si="14"/>
        <v>10.758787143183248</v>
      </c>
      <c r="AT16" s="8">
        <f t="shared" si="15"/>
        <v>7.3739344910333005</v>
      </c>
      <c r="AU16" s="8"/>
      <c r="AV16" s="8"/>
      <c r="AW16" s="8">
        <f t="shared" si="16"/>
        <v>0.49050994103858936</v>
      </c>
      <c r="AX16" s="8">
        <f t="shared" si="17"/>
        <v>5.5061271985256868</v>
      </c>
      <c r="AY16" s="8">
        <f t="shared" si="18"/>
        <v>66.003652378221588</v>
      </c>
      <c r="AZ16" s="8">
        <f t="shared" si="19"/>
        <v>62.618242961098829</v>
      </c>
    </row>
    <row r="17" spans="1:52" x14ac:dyDescent="0.25">
      <c r="A17">
        <f t="shared" si="6"/>
        <v>1993</v>
      </c>
      <c r="B17">
        <v>33970</v>
      </c>
      <c r="C17" s="3">
        <v>747037</v>
      </c>
      <c r="D17" s="3">
        <v>1107695.5</v>
      </c>
      <c r="E17" s="4">
        <v>28.684764000000001</v>
      </c>
      <c r="F17" s="3">
        <v>47.334676040244375</v>
      </c>
      <c r="G17" s="3">
        <v>12797.449999999959</v>
      </c>
      <c r="H17" s="3">
        <v>130281</v>
      </c>
      <c r="I17" s="3">
        <v>131260</v>
      </c>
      <c r="J17" s="3">
        <v>19479</v>
      </c>
      <c r="K17" s="3">
        <v>5289</v>
      </c>
      <c r="L17" s="3">
        <v>17591</v>
      </c>
      <c r="M17" s="3">
        <v>0</v>
      </c>
      <c r="N17" s="3">
        <v>35215</v>
      </c>
      <c r="O17" s="3">
        <v>0</v>
      </c>
      <c r="P17" s="3">
        <v>0</v>
      </c>
      <c r="Q17" s="3">
        <v>7958</v>
      </c>
      <c r="R17" s="3">
        <v>1138</v>
      </c>
      <c r="S17" s="3">
        <v>26119</v>
      </c>
      <c r="T17" s="3">
        <v>0</v>
      </c>
      <c r="U17" s="3">
        <v>25749</v>
      </c>
      <c r="V17" s="3">
        <v>79435</v>
      </c>
      <c r="W17" s="3">
        <v>53686</v>
      </c>
      <c r="X17" s="3">
        <v>0</v>
      </c>
      <c r="Y17" s="3">
        <v>0</v>
      </c>
      <c r="Z17" s="3">
        <v>-979</v>
      </c>
      <c r="AA17" s="3">
        <v>39219</v>
      </c>
      <c r="AB17" s="3">
        <v>524431</v>
      </c>
      <c r="AC17" s="3">
        <v>499925</v>
      </c>
      <c r="AD17" s="8">
        <f t="shared" si="20"/>
        <v>8.2706655925633807</v>
      </c>
      <c r="AE17" s="8">
        <f t="shared" si="0"/>
        <v>17.439698435284999</v>
      </c>
      <c r="AF17" s="8">
        <f t="shared" si="1"/>
        <v>17.570749507721839</v>
      </c>
      <c r="AG17" s="8">
        <f t="shared" si="2"/>
        <v>2.6075013687407718</v>
      </c>
      <c r="AH17" s="8">
        <f t="shared" si="3"/>
        <v>0.70799706038656718</v>
      </c>
      <c r="AI17" s="8">
        <f t="shared" si="4"/>
        <v>2.3547695763395922</v>
      </c>
      <c r="AJ17" s="8"/>
      <c r="AK17" s="8">
        <f t="shared" si="7"/>
        <v>4.7139566045590779</v>
      </c>
      <c r="AL17" s="8">
        <f t="shared" si="8"/>
        <v>0</v>
      </c>
      <c r="AM17" s="8">
        <f t="shared" si="9"/>
        <v>0</v>
      </c>
      <c r="AN17" s="8">
        <f t="shared" si="10"/>
        <v>1.0652752139452262</v>
      </c>
      <c r="AO17" s="8">
        <f t="shared" si="11"/>
        <v>0.15233515876723644</v>
      </c>
      <c r="AP17" s="8">
        <f t="shared" si="12"/>
        <v>3.4963462318466152</v>
      </c>
      <c r="AQ17" s="8"/>
      <c r="AR17" s="8">
        <f t="shared" si="13"/>
        <v>3.4468172259205367</v>
      </c>
      <c r="AS17" s="8">
        <f t="shared" si="14"/>
        <v>10.633342123616368</v>
      </c>
      <c r="AT17" s="8">
        <f t="shared" si="15"/>
        <v>7.18652489769583</v>
      </c>
      <c r="AU17" s="8"/>
      <c r="AV17" s="8"/>
      <c r="AW17" s="8">
        <f t="shared" si="16"/>
        <v>-0.13105107243684047</v>
      </c>
      <c r="AX17" s="8">
        <f t="shared" si="17"/>
        <v>5.2499407659861559</v>
      </c>
      <c r="AY17" s="8">
        <f t="shared" si="18"/>
        <v>70.201475964376598</v>
      </c>
      <c r="AZ17" s="8">
        <f t="shared" si="19"/>
        <v>66.921049425932054</v>
      </c>
    </row>
    <row r="18" spans="1:52" x14ac:dyDescent="0.25">
      <c r="A18">
        <f t="shared" si="6"/>
        <v>1994</v>
      </c>
      <c r="B18">
        <v>34335</v>
      </c>
      <c r="C18" s="3">
        <v>791972</v>
      </c>
      <c r="D18" s="3">
        <v>1157480.5</v>
      </c>
      <c r="E18" s="4">
        <v>29.000662999999999</v>
      </c>
      <c r="F18" s="3">
        <v>48.15987957915749</v>
      </c>
      <c r="G18" s="3">
        <v>13061.124999999995</v>
      </c>
      <c r="H18" s="3">
        <v>133398</v>
      </c>
      <c r="I18" s="3">
        <v>128784</v>
      </c>
      <c r="J18" s="3">
        <v>20170</v>
      </c>
      <c r="K18" s="3">
        <v>5296</v>
      </c>
      <c r="L18" s="3">
        <v>15012</v>
      </c>
      <c r="M18" s="3">
        <v>0</v>
      </c>
      <c r="N18" s="3">
        <v>34580</v>
      </c>
      <c r="O18" s="3">
        <v>0</v>
      </c>
      <c r="P18" s="3">
        <v>0</v>
      </c>
      <c r="Q18" s="3">
        <v>8628</v>
      </c>
      <c r="R18" s="3">
        <v>1177</v>
      </c>
      <c r="S18" s="3">
        <v>24775</v>
      </c>
      <c r="T18" s="3">
        <v>0</v>
      </c>
      <c r="U18" s="3">
        <v>24178</v>
      </c>
      <c r="V18" s="3">
        <v>77904</v>
      </c>
      <c r="W18" s="3">
        <v>53726</v>
      </c>
      <c r="X18" s="3">
        <v>0</v>
      </c>
      <c r="Y18" s="3">
        <v>0</v>
      </c>
      <c r="Z18" s="3">
        <v>4614</v>
      </c>
      <c r="AA18" s="3">
        <v>40157</v>
      </c>
      <c r="AB18" s="3">
        <v>560951</v>
      </c>
      <c r="AC18" s="3">
        <v>538677</v>
      </c>
      <c r="AD18" s="8">
        <f t="shared" si="20"/>
        <v>7.6572513829274014</v>
      </c>
      <c r="AE18" s="8">
        <f t="shared" si="0"/>
        <v>16.843777305258268</v>
      </c>
      <c r="AF18" s="8">
        <f t="shared" si="1"/>
        <v>16.261180950841695</v>
      </c>
      <c r="AG18" s="8">
        <f t="shared" si="2"/>
        <v>2.5468072103559218</v>
      </c>
      <c r="AH18" s="8">
        <f t="shared" si="3"/>
        <v>0.66871050996752412</v>
      </c>
      <c r="AI18" s="8">
        <f t="shared" si="4"/>
        <v>1.8955215588429895</v>
      </c>
      <c r="AJ18" s="8"/>
      <c r="AK18" s="8">
        <f t="shared" si="7"/>
        <v>4.3663159808680101</v>
      </c>
      <c r="AL18" s="8">
        <f t="shared" si="8"/>
        <v>0</v>
      </c>
      <c r="AM18" s="8">
        <f t="shared" si="9"/>
        <v>0</v>
      </c>
      <c r="AN18" s="8">
        <f t="shared" si="10"/>
        <v>1.0894324546827414</v>
      </c>
      <c r="AO18" s="8">
        <f t="shared" si="11"/>
        <v>0.14861636522503321</v>
      </c>
      <c r="AP18" s="8">
        <f t="shared" si="12"/>
        <v>3.1282671609602359</v>
      </c>
      <c r="AQ18" s="8"/>
      <c r="AR18" s="8">
        <f t="shared" si="13"/>
        <v>3.0528857080805887</v>
      </c>
      <c r="AS18" s="8">
        <f t="shared" si="14"/>
        <v>9.8367113988878394</v>
      </c>
      <c r="AT18" s="8">
        <f t="shared" si="15"/>
        <v>6.7838256908072507</v>
      </c>
      <c r="AU18" s="8"/>
      <c r="AV18" s="8"/>
      <c r="AW18" s="8">
        <f t="shared" si="16"/>
        <v>0.58259635441657032</v>
      </c>
      <c r="AX18" s="8">
        <f t="shared" si="17"/>
        <v>5.0705075431959719</v>
      </c>
      <c r="AY18" s="8">
        <f t="shared" si="18"/>
        <v>70.829650543201026</v>
      </c>
      <c r="AZ18" s="8">
        <f t="shared" si="19"/>
        <v>68.017177374957697</v>
      </c>
    </row>
    <row r="19" spans="1:52" x14ac:dyDescent="0.25">
      <c r="A19">
        <f t="shared" si="6"/>
        <v>1995</v>
      </c>
      <c r="B19">
        <v>34700</v>
      </c>
      <c r="C19" s="3">
        <v>831621</v>
      </c>
      <c r="D19" s="3">
        <v>1188662.75</v>
      </c>
      <c r="E19" s="4">
        <v>29.302310999999996</v>
      </c>
      <c r="F19" s="3">
        <v>48.717696667744335</v>
      </c>
      <c r="G19" s="3">
        <v>13296.958333333321</v>
      </c>
      <c r="H19" s="3">
        <v>142163</v>
      </c>
      <c r="I19" s="3">
        <v>127973</v>
      </c>
      <c r="J19" s="3">
        <v>20622</v>
      </c>
      <c r="K19" s="3">
        <v>5252</v>
      </c>
      <c r="L19" s="3">
        <v>12889</v>
      </c>
      <c r="M19" s="3">
        <v>0</v>
      </c>
      <c r="N19" s="3">
        <v>37033</v>
      </c>
      <c r="O19" s="3">
        <v>0</v>
      </c>
      <c r="P19" s="3">
        <v>0</v>
      </c>
      <c r="Q19" s="3">
        <v>9555</v>
      </c>
      <c r="R19" s="3">
        <v>1084</v>
      </c>
      <c r="S19" s="3">
        <v>26394</v>
      </c>
      <c r="T19" s="3">
        <v>0</v>
      </c>
      <c r="U19" s="3">
        <v>25982</v>
      </c>
      <c r="V19" s="3">
        <v>78159</v>
      </c>
      <c r="W19" s="3">
        <v>52177</v>
      </c>
      <c r="X19" s="3">
        <v>0</v>
      </c>
      <c r="Y19" s="3">
        <v>0</v>
      </c>
      <c r="Z19" s="3">
        <v>14190</v>
      </c>
      <c r="AA19" s="3">
        <v>46254</v>
      </c>
      <c r="AB19" s="3">
        <v>597216</v>
      </c>
      <c r="AC19" s="3">
        <v>580549</v>
      </c>
      <c r="AD19" s="8">
        <f t="shared" si="20"/>
        <v>8.2456399935110198</v>
      </c>
      <c r="AE19" s="8">
        <f t="shared" si="0"/>
        <v>17.094686161123878</v>
      </c>
      <c r="AF19" s="8">
        <f t="shared" si="1"/>
        <v>15.388380043312999</v>
      </c>
      <c r="AG19" s="8">
        <f t="shared" si="2"/>
        <v>2.4797353602181764</v>
      </c>
      <c r="AH19" s="8">
        <f t="shared" si="3"/>
        <v>0.63153768363232776</v>
      </c>
      <c r="AI19" s="8">
        <f t="shared" si="4"/>
        <v>1.5498646619072871</v>
      </c>
      <c r="AJ19" s="8"/>
      <c r="AK19" s="8">
        <f>100*N19/$C19</f>
        <v>4.4531102509436389</v>
      </c>
      <c r="AL19" s="8">
        <f t="shared" si="8"/>
        <v>0</v>
      </c>
      <c r="AM19" s="8">
        <f t="shared" si="9"/>
        <v>0</v>
      </c>
      <c r="AN19" s="8">
        <f t="shared" si="10"/>
        <v>1.1489608848261408</v>
      </c>
      <c r="AO19" s="8">
        <f t="shared" si="11"/>
        <v>0.13034783873904099</v>
      </c>
      <c r="AP19" s="8">
        <f t="shared" si="12"/>
        <v>3.1738015273784574</v>
      </c>
      <c r="AQ19" s="8"/>
      <c r="AR19" s="8">
        <f t="shared" si="13"/>
        <v>3.1242597288909253</v>
      </c>
      <c r="AS19" s="8">
        <f t="shared" si="14"/>
        <v>9.3983918155024941</v>
      </c>
      <c r="AT19" s="8">
        <f t="shared" si="15"/>
        <v>6.2741320866115693</v>
      </c>
      <c r="AU19" s="8"/>
      <c r="AV19" s="8"/>
      <c r="AW19" s="8">
        <f t="shared" si="16"/>
        <v>1.7063061178108778</v>
      </c>
      <c r="AX19" s="8">
        <f t="shared" si="17"/>
        <v>5.5619086098114403</v>
      </c>
      <c r="AY19" s="8">
        <f t="shared" si="18"/>
        <v>71.813482343519468</v>
      </c>
      <c r="AZ19" s="8">
        <f t="shared" si="19"/>
        <v>69.809324199364852</v>
      </c>
    </row>
    <row r="20" spans="1:52" x14ac:dyDescent="0.25">
      <c r="A20">
        <f t="shared" si="6"/>
        <v>1996</v>
      </c>
      <c r="B20">
        <v>35065</v>
      </c>
      <c r="C20" s="3">
        <v>859834</v>
      </c>
      <c r="D20" s="3">
        <v>1207909.25</v>
      </c>
      <c r="E20" s="4">
        <v>29.610218</v>
      </c>
      <c r="F20" s="3">
        <v>48.897958799141939</v>
      </c>
      <c r="G20" s="3">
        <v>13418.766666666641</v>
      </c>
      <c r="H20" s="3">
        <v>150423</v>
      </c>
      <c r="I20" s="3">
        <v>123287</v>
      </c>
      <c r="J20" s="3">
        <v>21221</v>
      </c>
      <c r="K20" s="3">
        <v>5267</v>
      </c>
      <c r="L20" s="3">
        <v>11859</v>
      </c>
      <c r="M20" s="3">
        <v>0</v>
      </c>
      <c r="N20" s="3">
        <v>33017</v>
      </c>
      <c r="O20" s="3">
        <v>0</v>
      </c>
      <c r="P20" s="3">
        <v>0</v>
      </c>
      <c r="Q20" s="3">
        <v>8867</v>
      </c>
      <c r="R20" s="3">
        <v>1085</v>
      </c>
      <c r="S20" s="3">
        <v>23065</v>
      </c>
      <c r="T20" s="3">
        <v>0</v>
      </c>
      <c r="U20" s="3">
        <v>22427</v>
      </c>
      <c r="V20" s="3">
        <v>74350</v>
      </c>
      <c r="W20" s="3">
        <v>51923</v>
      </c>
      <c r="X20" s="3">
        <v>0</v>
      </c>
      <c r="Y20" s="3">
        <v>0</v>
      </c>
      <c r="Z20" s="3">
        <v>27136</v>
      </c>
      <c r="AA20" s="3">
        <v>45352</v>
      </c>
      <c r="AB20" s="3">
        <v>623850</v>
      </c>
      <c r="AC20" s="3">
        <v>602977</v>
      </c>
      <c r="AD20" s="8">
        <f t="shared" si="20"/>
        <v>7.5939023736805442</v>
      </c>
      <c r="AE20" s="8">
        <f t="shared" si="0"/>
        <v>17.494423342180003</v>
      </c>
      <c r="AF20" s="8">
        <f t="shared" si="1"/>
        <v>14.3384653316803</v>
      </c>
      <c r="AG20" s="8">
        <f t="shared" si="2"/>
        <v>2.4680345275948614</v>
      </c>
      <c r="AH20" s="8">
        <f t="shared" si="3"/>
        <v>0.61256009880977025</v>
      </c>
      <c r="AI20" s="8">
        <f t="shared" si="4"/>
        <v>1.3792197098509713</v>
      </c>
      <c r="AJ20" s="8"/>
      <c r="AK20" s="8">
        <f t="shared" si="7"/>
        <v>3.8399272417699231</v>
      </c>
      <c r="AL20" s="8">
        <f t="shared" si="8"/>
        <v>0</v>
      </c>
      <c r="AM20" s="8">
        <f t="shared" si="9"/>
        <v>0</v>
      </c>
      <c r="AN20" s="8">
        <f t="shared" si="10"/>
        <v>1.0312455660046009</v>
      </c>
      <c r="AO20" s="8">
        <f t="shared" si="11"/>
        <v>0.12618714775177534</v>
      </c>
      <c r="AP20" s="8">
        <f t="shared" si="12"/>
        <v>2.6824945280135468</v>
      </c>
      <c r="AQ20" s="8"/>
      <c r="AR20" s="8">
        <f t="shared" si="13"/>
        <v>2.6082941591051294</v>
      </c>
      <c r="AS20" s="8">
        <f t="shared" si="14"/>
        <v>8.6470179127599049</v>
      </c>
      <c r="AT20" s="8">
        <f t="shared" si="15"/>
        <v>6.0387237536547751</v>
      </c>
      <c r="AU20" s="8"/>
      <c r="AV20" s="8"/>
      <c r="AW20" s="8">
        <f t="shared" si="16"/>
        <v>3.1559580104997011</v>
      </c>
      <c r="AX20" s="8">
        <f t="shared" si="17"/>
        <v>5.2745064745055439</v>
      </c>
      <c r="AY20" s="8">
        <f t="shared" si="18"/>
        <v>72.554702419304192</v>
      </c>
      <c r="AZ20" s="8">
        <f t="shared" si="19"/>
        <v>70.127140820204829</v>
      </c>
    </row>
    <row r="21" spans="1:52" x14ac:dyDescent="0.25">
      <c r="A21">
        <f t="shared" si="6"/>
        <v>1997</v>
      </c>
      <c r="B21">
        <v>35431</v>
      </c>
      <c r="C21" s="3">
        <v>906926</v>
      </c>
      <c r="D21" s="3">
        <v>1259608.25</v>
      </c>
      <c r="E21" s="4">
        <v>29.905947999999999</v>
      </c>
      <c r="F21" s="3">
        <v>49.943147155284649</v>
      </c>
      <c r="G21" s="3">
        <v>13704.674999999954</v>
      </c>
      <c r="H21" s="3">
        <v>167166</v>
      </c>
      <c r="I21" s="3">
        <v>117446</v>
      </c>
      <c r="J21" s="3">
        <v>21798</v>
      </c>
      <c r="K21" s="3">
        <v>5353</v>
      </c>
      <c r="L21" s="3">
        <v>10874</v>
      </c>
      <c r="M21" s="3">
        <v>0</v>
      </c>
      <c r="N21" s="3">
        <v>29440</v>
      </c>
      <c r="O21" s="3">
        <v>0</v>
      </c>
      <c r="P21" s="3">
        <v>0</v>
      </c>
      <c r="Q21" s="3">
        <v>8792</v>
      </c>
      <c r="R21" s="3">
        <v>1129</v>
      </c>
      <c r="S21" s="3">
        <v>19519</v>
      </c>
      <c r="T21" s="3">
        <v>0</v>
      </c>
      <c r="U21" s="3">
        <v>18910</v>
      </c>
      <c r="V21" s="3">
        <v>68891</v>
      </c>
      <c r="W21" s="3">
        <v>49981</v>
      </c>
      <c r="X21" s="3">
        <v>0</v>
      </c>
      <c r="Y21" s="3">
        <v>0</v>
      </c>
      <c r="Z21" s="3">
        <v>49720</v>
      </c>
      <c r="AA21" s="3">
        <v>43407</v>
      </c>
      <c r="AB21" s="3">
        <v>632755</v>
      </c>
      <c r="AC21" s="3">
        <v>607788</v>
      </c>
      <c r="AD21" s="8">
        <f t="shared" si="20"/>
        <v>6.9579225775426785</v>
      </c>
      <c r="AE21" s="8">
        <f t="shared" si="0"/>
        <v>18.432154332327002</v>
      </c>
      <c r="AF21" s="8">
        <f t="shared" si="1"/>
        <v>12.949898889214776</v>
      </c>
      <c r="AG21" s="8">
        <f t="shared" si="2"/>
        <v>2.4035037037200389</v>
      </c>
      <c r="AH21" s="8">
        <f t="shared" si="3"/>
        <v>0.59023558702694601</v>
      </c>
      <c r="AI21" s="8">
        <f t="shared" si="4"/>
        <v>1.1989952873773604</v>
      </c>
      <c r="AJ21" s="8"/>
      <c r="AK21" s="8">
        <f t="shared" si="7"/>
        <v>3.2461303347792434</v>
      </c>
      <c r="AL21" s="8">
        <f t="shared" si="8"/>
        <v>0</v>
      </c>
      <c r="AM21" s="8">
        <f t="shared" si="9"/>
        <v>0</v>
      </c>
      <c r="AN21" s="8">
        <f t="shared" si="10"/>
        <v>0.96942859726151853</v>
      </c>
      <c r="AO21" s="8">
        <f t="shared" si="11"/>
        <v>0.12448645203688062</v>
      </c>
      <c r="AP21" s="8">
        <f t="shared" si="12"/>
        <v>2.1522152854808443</v>
      </c>
      <c r="AQ21" s="8"/>
      <c r="AR21" s="8">
        <f t="shared" si="13"/>
        <v>2.0850653746832708</v>
      </c>
      <c r="AS21" s="8">
        <f t="shared" si="14"/>
        <v>7.5960993509944581</v>
      </c>
      <c r="AT21" s="8">
        <f t="shared" si="15"/>
        <v>5.5110339763111877</v>
      </c>
      <c r="AU21" s="8"/>
      <c r="AV21" s="8"/>
      <c r="AW21" s="8">
        <f t="shared" si="16"/>
        <v>5.4822554431122272</v>
      </c>
      <c r="AX21" s="8">
        <f t="shared" si="17"/>
        <v>4.7861677799511755</v>
      </c>
      <c r="AY21" s="8">
        <f t="shared" si="18"/>
        <v>69.76919836899593</v>
      </c>
      <c r="AZ21" s="8">
        <f t="shared" si="19"/>
        <v>67.016272551454037</v>
      </c>
    </row>
    <row r="22" spans="1:52" x14ac:dyDescent="0.25">
      <c r="A22">
        <f t="shared" si="6"/>
        <v>1998</v>
      </c>
      <c r="B22">
        <v>35796</v>
      </c>
      <c r="C22" s="3">
        <v>940548</v>
      </c>
      <c r="D22" s="3">
        <v>1308684.5</v>
      </c>
      <c r="E22" s="4">
        <v>30.155173000000001</v>
      </c>
      <c r="F22" s="3">
        <v>50.781132049139082</v>
      </c>
      <c r="G22" s="3">
        <v>14047.516666666637</v>
      </c>
      <c r="H22" s="3">
        <v>172154</v>
      </c>
      <c r="I22" s="3">
        <v>120767</v>
      </c>
      <c r="J22" s="3">
        <v>22398</v>
      </c>
      <c r="K22" s="3">
        <v>5658</v>
      </c>
      <c r="L22" s="3">
        <v>10713</v>
      </c>
      <c r="M22" s="3">
        <v>0</v>
      </c>
      <c r="N22" s="3">
        <v>30919</v>
      </c>
      <c r="O22" s="3">
        <v>0</v>
      </c>
      <c r="P22" s="3">
        <v>0</v>
      </c>
      <c r="Q22" s="3">
        <v>9773</v>
      </c>
      <c r="R22" s="3">
        <v>1155</v>
      </c>
      <c r="S22" s="3">
        <v>19991</v>
      </c>
      <c r="T22" s="3">
        <v>0</v>
      </c>
      <c r="U22" s="3">
        <v>19454</v>
      </c>
      <c r="V22" s="3">
        <v>70533</v>
      </c>
      <c r="W22" s="3">
        <v>51079</v>
      </c>
      <c r="X22" s="3">
        <v>0</v>
      </c>
      <c r="Y22" s="3">
        <v>0</v>
      </c>
      <c r="Z22" s="3">
        <v>51387</v>
      </c>
      <c r="AA22" s="3">
        <v>43910</v>
      </c>
      <c r="AB22" s="3">
        <v>635312</v>
      </c>
      <c r="AC22" s="3">
        <v>603306</v>
      </c>
      <c r="AD22" s="8">
        <f t="shared" si="20"/>
        <v>6.9394947491525159</v>
      </c>
      <c r="AE22" s="8">
        <f t="shared" si="0"/>
        <v>18.303584718695909</v>
      </c>
      <c r="AF22" s="8">
        <f t="shared" si="1"/>
        <v>12.840067705210155</v>
      </c>
      <c r="AG22" s="8">
        <f t="shared" si="2"/>
        <v>2.3813776649357608</v>
      </c>
      <c r="AH22" s="8">
        <f t="shared" si="3"/>
        <v>0.60156419449087128</v>
      </c>
      <c r="AI22" s="8">
        <f t="shared" si="4"/>
        <v>1.1390168284872224</v>
      </c>
      <c r="AJ22" s="8"/>
      <c r="AK22" s="8">
        <f t="shared" si="7"/>
        <v>3.2873388705307969</v>
      </c>
      <c r="AL22" s="8">
        <f t="shared" si="8"/>
        <v>0</v>
      </c>
      <c r="AM22" s="8">
        <f t="shared" si="9"/>
        <v>0</v>
      </c>
      <c r="AN22" s="8">
        <f t="shared" si="10"/>
        <v>1.0390750923929455</v>
      </c>
      <c r="AO22" s="8">
        <f t="shared" si="11"/>
        <v>0.12280075020094668</v>
      </c>
      <c r="AP22" s="8">
        <f t="shared" si="12"/>
        <v>2.1254630279369047</v>
      </c>
      <c r="AQ22" s="8"/>
      <c r="AR22" s="8">
        <f t="shared" si="13"/>
        <v>2.0683686531681529</v>
      </c>
      <c r="AS22" s="8">
        <f t="shared" si="14"/>
        <v>7.4991387999336556</v>
      </c>
      <c r="AT22" s="8">
        <f t="shared" si="15"/>
        <v>5.4307701467655027</v>
      </c>
      <c r="AU22" s="8"/>
      <c r="AV22" s="8"/>
      <c r="AW22" s="8">
        <f t="shared" si="16"/>
        <v>5.4635170134857551</v>
      </c>
      <c r="AX22" s="8">
        <f t="shared" si="17"/>
        <v>4.668554927552873</v>
      </c>
      <c r="AY22" s="8">
        <f t="shared" si="18"/>
        <v>67.547004512263058</v>
      </c>
      <c r="AZ22" s="8">
        <f t="shared" si="19"/>
        <v>64.144094719248784</v>
      </c>
    </row>
    <row r="23" spans="1:52" x14ac:dyDescent="0.25">
      <c r="A23">
        <f t="shared" si="6"/>
        <v>1999</v>
      </c>
      <c r="B23">
        <v>36161</v>
      </c>
      <c r="C23" s="3">
        <v>1007927</v>
      </c>
      <c r="D23" s="3">
        <v>1376250.75</v>
      </c>
      <c r="E23" s="4">
        <v>30.401285999999999</v>
      </c>
      <c r="F23" s="3">
        <v>52.034356137981312</v>
      </c>
      <c r="G23" s="3">
        <v>14407.524999999978</v>
      </c>
      <c r="H23" s="3">
        <v>182799</v>
      </c>
      <c r="I23" s="3">
        <v>130227</v>
      </c>
      <c r="J23" s="3">
        <v>22907</v>
      </c>
      <c r="K23" s="3">
        <v>6023</v>
      </c>
      <c r="L23" s="3">
        <v>10150</v>
      </c>
      <c r="M23" s="3">
        <v>0</v>
      </c>
      <c r="N23" s="3">
        <v>36749</v>
      </c>
      <c r="O23" s="3">
        <v>0</v>
      </c>
      <c r="P23" s="3">
        <v>0</v>
      </c>
      <c r="Q23" s="3">
        <v>10988</v>
      </c>
      <c r="R23" s="3">
        <v>1500</v>
      </c>
      <c r="S23" s="3">
        <v>24261</v>
      </c>
      <c r="T23" s="3">
        <v>0</v>
      </c>
      <c r="U23" s="3">
        <v>24011</v>
      </c>
      <c r="V23" s="3">
        <v>78409</v>
      </c>
      <c r="W23" s="3">
        <v>54398</v>
      </c>
      <c r="X23" s="3">
        <v>0</v>
      </c>
      <c r="Y23" s="3">
        <v>0</v>
      </c>
      <c r="Z23" s="3">
        <v>52572</v>
      </c>
      <c r="AA23" s="3">
        <v>43632</v>
      </c>
      <c r="AB23" s="3">
        <v>622193</v>
      </c>
      <c r="AC23" s="3">
        <v>576600</v>
      </c>
      <c r="AD23" s="8">
        <f t="shared" si="20"/>
        <v>6.8678066839600067</v>
      </c>
      <c r="AE23" s="8">
        <f t="shared" si="0"/>
        <v>18.136134858972923</v>
      </c>
      <c r="AF23" s="8">
        <f t="shared" si="1"/>
        <v>12.920280933043761</v>
      </c>
      <c r="AG23" s="8">
        <f t="shared" si="2"/>
        <v>2.2726844305192739</v>
      </c>
      <c r="AH23" s="8">
        <f t="shared" si="3"/>
        <v>0.59756311717019184</v>
      </c>
      <c r="AI23" s="8">
        <f t="shared" si="4"/>
        <v>1.0070173732819936</v>
      </c>
      <c r="AJ23" s="8"/>
      <c r="AK23" s="8">
        <f t="shared" si="7"/>
        <v>3.6459981724866979</v>
      </c>
      <c r="AL23" s="8">
        <f t="shared" si="8"/>
        <v>0</v>
      </c>
      <c r="AM23" s="8">
        <f t="shared" si="9"/>
        <v>0</v>
      </c>
      <c r="AN23" s="8">
        <f t="shared" si="10"/>
        <v>1.090158315036704</v>
      </c>
      <c r="AO23" s="8">
        <f t="shared" si="11"/>
        <v>0.14882030147024536</v>
      </c>
      <c r="AP23" s="8">
        <f t="shared" si="12"/>
        <v>2.4070195559797485</v>
      </c>
      <c r="AQ23" s="8"/>
      <c r="AR23" s="8">
        <f t="shared" si="13"/>
        <v>2.3822161724013742</v>
      </c>
      <c r="AS23" s="8">
        <f t="shared" si="14"/>
        <v>7.7792340119869792</v>
      </c>
      <c r="AT23" s="8">
        <f t="shared" si="15"/>
        <v>5.3970178395856045</v>
      </c>
      <c r="AU23" s="8"/>
      <c r="AV23" s="8"/>
      <c r="AW23" s="8">
        <f t="shared" si="16"/>
        <v>5.2158539259291592</v>
      </c>
      <c r="AX23" s="8">
        <f t="shared" si="17"/>
        <v>4.328884929166497</v>
      </c>
      <c r="AY23" s="8">
        <f t="shared" si="18"/>
        <v>61.729966555117585</v>
      </c>
      <c r="AZ23" s="8">
        <f t="shared" si="19"/>
        <v>57.206523885162319</v>
      </c>
    </row>
    <row r="24" spans="1:52" x14ac:dyDescent="0.25">
      <c r="A24">
        <f t="shared" si="6"/>
        <v>2000</v>
      </c>
      <c r="B24">
        <v>36526</v>
      </c>
      <c r="C24" s="3">
        <v>1106071</v>
      </c>
      <c r="D24" s="3">
        <v>1447508</v>
      </c>
      <c r="E24" s="4">
        <v>30.68573</v>
      </c>
      <c r="F24" s="3">
        <v>53.386002617748296</v>
      </c>
      <c r="G24" s="3">
        <v>14765.666666666664</v>
      </c>
      <c r="H24" s="3">
        <v>201807</v>
      </c>
      <c r="I24" s="3">
        <v>136181</v>
      </c>
      <c r="J24" s="3">
        <v>23790</v>
      </c>
      <c r="K24" s="3">
        <v>6676</v>
      </c>
      <c r="L24" s="3">
        <v>9615</v>
      </c>
      <c r="M24" s="3">
        <v>0</v>
      </c>
      <c r="N24" s="3">
        <v>36773</v>
      </c>
      <c r="O24" s="3">
        <v>0</v>
      </c>
      <c r="P24" s="3">
        <v>0</v>
      </c>
      <c r="Q24" s="3">
        <v>10276</v>
      </c>
      <c r="R24" s="3">
        <v>1423</v>
      </c>
      <c r="S24" s="3">
        <v>25074</v>
      </c>
      <c r="T24" s="3">
        <v>0</v>
      </c>
      <c r="U24" s="3">
        <v>24897</v>
      </c>
      <c r="V24" s="3">
        <v>84224</v>
      </c>
      <c r="W24" s="3">
        <v>59327</v>
      </c>
      <c r="X24" s="3">
        <v>0</v>
      </c>
      <c r="Y24" s="3">
        <v>0</v>
      </c>
      <c r="Z24" s="3">
        <v>65626</v>
      </c>
      <c r="AA24" s="3">
        <v>45299</v>
      </c>
      <c r="AB24" s="3">
        <v>609925</v>
      </c>
      <c r="AC24" s="3">
        <v>553070</v>
      </c>
      <c r="AD24" s="8">
        <f t="shared" si="20"/>
        <v>7.2805383538548325</v>
      </c>
      <c r="AE24" s="8">
        <f t="shared" si="0"/>
        <v>18.245392926855509</v>
      </c>
      <c r="AF24" s="8">
        <f t="shared" si="1"/>
        <v>12.312139094144952</v>
      </c>
      <c r="AG24" s="8">
        <f t="shared" si="2"/>
        <v>2.150856500170423</v>
      </c>
      <c r="AH24" s="8">
        <f t="shared" si="3"/>
        <v>0.60357788966531079</v>
      </c>
      <c r="AI24" s="8">
        <f t="shared" si="4"/>
        <v>0.86929320088855055</v>
      </c>
      <c r="AJ24" s="8"/>
      <c r="AK24" s="8">
        <f t="shared" si="7"/>
        <v>3.3246509491705325</v>
      </c>
      <c r="AL24" s="8">
        <f t="shared" si="8"/>
        <v>0</v>
      </c>
      <c r="AM24" s="8">
        <f t="shared" si="9"/>
        <v>0</v>
      </c>
      <c r="AN24" s="8">
        <f t="shared" si="10"/>
        <v>0.92905428313372285</v>
      </c>
      <c r="AO24" s="8">
        <f t="shared" si="11"/>
        <v>0.12865358552931955</v>
      </c>
      <c r="AP24" s="8">
        <f t="shared" si="12"/>
        <v>2.2669430805074899</v>
      </c>
      <c r="AQ24" s="8"/>
      <c r="AR24" s="8">
        <f t="shared" si="13"/>
        <v>2.2509404911619599</v>
      </c>
      <c r="AS24" s="8">
        <f t="shared" si="14"/>
        <v>7.6147010454120938</v>
      </c>
      <c r="AT24" s="8">
        <f t="shared" si="15"/>
        <v>5.3637605542501339</v>
      </c>
      <c r="AU24" s="8"/>
      <c r="AV24" s="8"/>
      <c r="AW24" s="8">
        <f t="shared" si="16"/>
        <v>5.933253832710558</v>
      </c>
      <c r="AX24" s="8">
        <f t="shared" si="17"/>
        <v>4.0954875410348883</v>
      </c>
      <c r="AY24" s="8">
        <f t="shared" si="18"/>
        <v>55.143385912839229</v>
      </c>
      <c r="AZ24" s="8">
        <f t="shared" si="19"/>
        <v>50.003119148770736</v>
      </c>
    </row>
    <row r="25" spans="1:52" x14ac:dyDescent="0.25">
      <c r="A25">
        <f t="shared" si="6"/>
        <v>2001</v>
      </c>
      <c r="B25">
        <v>36892</v>
      </c>
      <c r="C25" s="3">
        <v>1144543</v>
      </c>
      <c r="D25" s="3">
        <v>1473418</v>
      </c>
      <c r="E25" s="4">
        <v>31.020902</v>
      </c>
      <c r="F25" s="3">
        <v>54.152114283105973</v>
      </c>
      <c r="G25" s="3">
        <v>14938.191666666637</v>
      </c>
      <c r="H25" s="3">
        <v>198850</v>
      </c>
      <c r="I25" s="3">
        <v>143876</v>
      </c>
      <c r="J25" s="3">
        <v>24789</v>
      </c>
      <c r="K25" s="3">
        <v>7495</v>
      </c>
      <c r="L25" s="3">
        <v>11361</v>
      </c>
      <c r="M25" s="3">
        <v>0</v>
      </c>
      <c r="N25" s="3">
        <v>39409</v>
      </c>
      <c r="O25" s="3">
        <v>0</v>
      </c>
      <c r="P25" s="3">
        <v>0</v>
      </c>
      <c r="Q25" s="3">
        <v>12194</v>
      </c>
      <c r="R25" s="3">
        <v>1705</v>
      </c>
      <c r="S25" s="3">
        <v>25510</v>
      </c>
      <c r="T25" s="3">
        <v>0</v>
      </c>
      <c r="U25" s="3">
        <v>25378</v>
      </c>
      <c r="V25" s="3">
        <v>86200</v>
      </c>
      <c r="W25" s="3">
        <v>60822</v>
      </c>
      <c r="X25" s="3">
        <v>0</v>
      </c>
      <c r="Y25" s="3">
        <v>0</v>
      </c>
      <c r="Z25" s="3">
        <v>54974</v>
      </c>
      <c r="AA25" s="3">
        <v>41836</v>
      </c>
      <c r="AB25" s="3">
        <v>599991</v>
      </c>
      <c r="AC25" s="3">
        <v>534250</v>
      </c>
      <c r="AD25" s="8">
        <f t="shared" si="20"/>
        <v>6.8592040004918635</v>
      </c>
      <c r="AE25" s="8">
        <f t="shared" si="0"/>
        <v>17.373746552117307</v>
      </c>
      <c r="AF25" s="8">
        <f t="shared" si="1"/>
        <v>12.570606783668241</v>
      </c>
      <c r="AG25" s="8">
        <f t="shared" si="2"/>
        <v>2.1658426114178324</v>
      </c>
      <c r="AH25" s="8">
        <f t="shared" si="3"/>
        <v>0.65484651952788142</v>
      </c>
      <c r="AI25" s="8">
        <f t="shared" si="4"/>
        <v>0.99262325661858053</v>
      </c>
      <c r="AJ25" s="8"/>
      <c r="AK25" s="8">
        <f t="shared" si="7"/>
        <v>3.4432083373014382</v>
      </c>
      <c r="AL25" s="8">
        <f t="shared" si="8"/>
        <v>0</v>
      </c>
      <c r="AM25" s="8">
        <f t="shared" si="9"/>
        <v>0</v>
      </c>
      <c r="AN25" s="8">
        <f t="shared" si="10"/>
        <v>1.0654033968142744</v>
      </c>
      <c r="AO25" s="8">
        <f t="shared" si="11"/>
        <v>0.14896775394196635</v>
      </c>
      <c r="AP25" s="8">
        <f t="shared" si="12"/>
        <v>2.2288371865451975</v>
      </c>
      <c r="AQ25" s="8"/>
      <c r="AR25" s="8">
        <f t="shared" si="13"/>
        <v>2.2173041991432387</v>
      </c>
      <c r="AS25" s="8">
        <f t="shared" si="14"/>
        <v>7.5313902579457475</v>
      </c>
      <c r="AT25" s="8">
        <f t="shared" si="15"/>
        <v>5.3140860588025092</v>
      </c>
      <c r="AU25" s="8"/>
      <c r="AV25" s="8"/>
      <c r="AW25" s="8">
        <f t="shared" si="16"/>
        <v>4.8031397684490669</v>
      </c>
      <c r="AX25" s="8">
        <f t="shared" si="17"/>
        <v>3.6552580374874513</v>
      </c>
      <c r="AY25" s="8">
        <f t="shared" si="18"/>
        <v>52.421883668852985</v>
      </c>
      <c r="AZ25" s="8">
        <f t="shared" si="19"/>
        <v>46.67801908709415</v>
      </c>
    </row>
    <row r="26" spans="1:52" x14ac:dyDescent="0.25">
      <c r="A26">
        <f t="shared" si="6"/>
        <v>2002</v>
      </c>
      <c r="B26">
        <v>37257</v>
      </c>
      <c r="C26" s="3">
        <v>1193694</v>
      </c>
      <c r="D26" s="3">
        <v>1517886.5</v>
      </c>
      <c r="E26" s="4">
        <v>31.360078999999995</v>
      </c>
      <c r="F26" s="3">
        <v>54.905634795428938</v>
      </c>
      <c r="G26" s="3">
        <v>15284.466666666616</v>
      </c>
      <c r="H26" s="3">
        <v>194747</v>
      </c>
      <c r="I26" s="3">
        <v>148762</v>
      </c>
      <c r="J26" s="3">
        <v>25747</v>
      </c>
      <c r="K26" s="3">
        <v>7957</v>
      </c>
      <c r="L26" s="3">
        <v>12837</v>
      </c>
      <c r="M26" s="3">
        <v>0</v>
      </c>
      <c r="N26" s="3">
        <v>38151</v>
      </c>
      <c r="O26" s="3">
        <v>0</v>
      </c>
      <c r="P26" s="3">
        <v>0</v>
      </c>
      <c r="Q26" s="3">
        <v>10537</v>
      </c>
      <c r="R26" s="3">
        <v>1036</v>
      </c>
      <c r="S26" s="3">
        <v>26578</v>
      </c>
      <c r="T26" s="3">
        <v>0</v>
      </c>
      <c r="U26" s="3">
        <v>26461</v>
      </c>
      <c r="V26" s="3">
        <v>90531</v>
      </c>
      <c r="W26" s="3">
        <v>64070</v>
      </c>
      <c r="X26" s="3">
        <v>0</v>
      </c>
      <c r="Y26" s="3">
        <v>0</v>
      </c>
      <c r="Z26" s="3">
        <v>45985</v>
      </c>
      <c r="AA26" s="3">
        <v>36769</v>
      </c>
      <c r="AB26" s="3">
        <v>605387</v>
      </c>
      <c r="AC26" s="3">
        <v>526227</v>
      </c>
      <c r="AD26" s="8">
        <f t="shared" si="20"/>
        <v>6.1282585905455251</v>
      </c>
      <c r="AE26" s="8">
        <f t="shared" si="0"/>
        <v>16.314650153221848</v>
      </c>
      <c r="AF26" s="8">
        <f t="shared" si="1"/>
        <v>12.46232283985678</v>
      </c>
      <c r="AG26" s="8">
        <f t="shared" si="2"/>
        <v>2.1569179370927558</v>
      </c>
      <c r="AH26" s="8">
        <f t="shared" si="3"/>
        <v>0.66658624404579403</v>
      </c>
      <c r="AI26" s="8">
        <f t="shared" si="4"/>
        <v>1.0754012334819476</v>
      </c>
      <c r="AJ26" s="8"/>
      <c r="AK26" s="8">
        <f t="shared" si="7"/>
        <v>3.1960452176185856</v>
      </c>
      <c r="AL26" s="8">
        <f t="shared" si="8"/>
        <v>0</v>
      </c>
      <c r="AM26" s="8">
        <f t="shared" si="9"/>
        <v>0</v>
      </c>
      <c r="AN26" s="8">
        <f t="shared" si="10"/>
        <v>0.88272203764113755</v>
      </c>
      <c r="AO26" s="8">
        <f t="shared" si="11"/>
        <v>8.6789411691773607E-2</v>
      </c>
      <c r="AP26" s="8">
        <f t="shared" si="12"/>
        <v>2.2265337682856745</v>
      </c>
      <c r="AQ26" s="8"/>
      <c r="AR26" s="8">
        <f t="shared" si="13"/>
        <v>2.2167322613668161</v>
      </c>
      <c r="AS26" s="8">
        <f t="shared" si="14"/>
        <v>7.5841044689845134</v>
      </c>
      <c r="AT26" s="8">
        <f t="shared" si="15"/>
        <v>5.3673722076176977</v>
      </c>
      <c r="AU26" s="8"/>
      <c r="AV26" s="8"/>
      <c r="AW26" s="8">
        <f t="shared" si="16"/>
        <v>3.8523273133650666</v>
      </c>
      <c r="AX26" s="8">
        <f t="shared" si="17"/>
        <v>3.0802701529872816</v>
      </c>
      <c r="AY26" s="8">
        <f t="shared" si="18"/>
        <v>50.71542623151327</v>
      </c>
      <c r="AZ26" s="8">
        <f t="shared" si="19"/>
        <v>44.083910952053039</v>
      </c>
    </row>
    <row r="27" spans="1:52" x14ac:dyDescent="0.25">
      <c r="A27">
        <f t="shared" si="6"/>
        <v>2003</v>
      </c>
      <c r="B27">
        <v>37622</v>
      </c>
      <c r="C27" s="3">
        <v>1254747</v>
      </c>
      <c r="D27" s="3">
        <v>1545231.5</v>
      </c>
      <c r="E27" s="4">
        <v>31.644028000000002</v>
      </c>
      <c r="F27" s="3">
        <v>55.02414307568786</v>
      </c>
      <c r="G27" s="3">
        <v>15654.158333333309</v>
      </c>
      <c r="H27" s="3">
        <v>200818</v>
      </c>
      <c r="I27" s="3">
        <v>161251</v>
      </c>
      <c r="J27" s="3">
        <v>26931</v>
      </c>
      <c r="K27" s="3">
        <v>8191</v>
      </c>
      <c r="L27" s="3">
        <v>13361</v>
      </c>
      <c r="M27" s="3">
        <v>0</v>
      </c>
      <c r="N27" s="3">
        <v>45183</v>
      </c>
      <c r="O27" s="3">
        <v>0</v>
      </c>
      <c r="P27" s="3">
        <v>0</v>
      </c>
      <c r="Q27" s="3">
        <v>9357</v>
      </c>
      <c r="R27" s="3">
        <v>1788</v>
      </c>
      <c r="S27" s="3">
        <v>34038</v>
      </c>
      <c r="T27" s="3">
        <v>0</v>
      </c>
      <c r="U27" s="3">
        <v>33906</v>
      </c>
      <c r="V27" s="3">
        <v>101491</v>
      </c>
      <c r="W27" s="3">
        <v>67585</v>
      </c>
      <c r="X27" s="3">
        <v>0</v>
      </c>
      <c r="Y27" s="3">
        <v>0</v>
      </c>
      <c r="Z27" s="3">
        <v>39567</v>
      </c>
      <c r="AA27" s="3">
        <v>35172</v>
      </c>
      <c r="AB27" s="3">
        <v>601016</v>
      </c>
      <c r="AC27" s="3">
        <v>525031</v>
      </c>
      <c r="AD27" s="8">
        <f t="shared" si="20"/>
        <v>5.8098373437156727</v>
      </c>
      <c r="AE27" s="8">
        <f t="shared" si="0"/>
        <v>16.00466070052369</v>
      </c>
      <c r="AF27" s="8">
        <f t="shared" si="1"/>
        <v>12.851275994284107</v>
      </c>
      <c r="AG27" s="8">
        <f t="shared" si="2"/>
        <v>2.1463291006075327</v>
      </c>
      <c r="AH27" s="8">
        <f t="shared" si="3"/>
        <v>0.65280092321400252</v>
      </c>
      <c r="AI27" s="8">
        <f t="shared" si="4"/>
        <v>1.0648361781299338</v>
      </c>
      <c r="AJ27" s="8"/>
      <c r="AK27" s="8">
        <f t="shared" si="7"/>
        <v>3.6009649754093855</v>
      </c>
      <c r="AL27" s="8">
        <f t="shared" si="8"/>
        <v>0</v>
      </c>
      <c r="AM27" s="8">
        <f t="shared" si="9"/>
        <v>0</v>
      </c>
      <c r="AN27" s="8">
        <f t="shared" si="10"/>
        <v>0.74572802325887211</v>
      </c>
      <c r="AO27" s="8">
        <f t="shared" si="11"/>
        <v>0.14249884638098359</v>
      </c>
      <c r="AP27" s="8">
        <f t="shared" si="12"/>
        <v>2.7127381057695295</v>
      </c>
      <c r="AQ27" s="8"/>
      <c r="AR27" s="8">
        <f t="shared" si="13"/>
        <v>2.7022180567078462</v>
      </c>
      <c r="AS27" s="8">
        <f t="shared" si="14"/>
        <v>8.0885628736310977</v>
      </c>
      <c r="AT27" s="8">
        <f t="shared" si="15"/>
        <v>5.386344816923252</v>
      </c>
      <c r="AU27" s="8"/>
      <c r="AV27" s="8"/>
      <c r="AW27" s="8">
        <f t="shared" si="16"/>
        <v>3.1533847062395846</v>
      </c>
      <c r="AX27" s="8">
        <f t="shared" si="17"/>
        <v>2.8031148908903547</v>
      </c>
      <c r="AY27" s="8">
        <f t="shared" si="18"/>
        <v>47.899377324671825</v>
      </c>
      <c r="AZ27" s="8">
        <f t="shared" si="19"/>
        <v>41.843574840186903</v>
      </c>
    </row>
    <row r="28" spans="1:52" x14ac:dyDescent="0.25">
      <c r="A28">
        <f t="shared" si="6"/>
        <v>2004</v>
      </c>
      <c r="B28">
        <v>37987</v>
      </c>
      <c r="C28" s="3">
        <v>1335731</v>
      </c>
      <c r="D28" s="3">
        <v>1592932.5</v>
      </c>
      <c r="E28" s="4">
        <v>31.940654999999996</v>
      </c>
      <c r="F28" s="3">
        <v>55.514615823594205</v>
      </c>
      <c r="G28" s="3">
        <v>15922.583333333272</v>
      </c>
      <c r="H28" s="3">
        <v>209705</v>
      </c>
      <c r="I28" s="3">
        <v>165820</v>
      </c>
      <c r="J28" s="3">
        <v>27992</v>
      </c>
      <c r="K28" s="3">
        <v>8704</v>
      </c>
      <c r="L28" s="3">
        <v>13269</v>
      </c>
      <c r="M28" s="3">
        <v>0</v>
      </c>
      <c r="N28" s="3">
        <v>44910</v>
      </c>
      <c r="O28" s="3">
        <v>10641</v>
      </c>
      <c r="P28" s="3">
        <v>5697</v>
      </c>
      <c r="Q28" s="3">
        <v>8148</v>
      </c>
      <c r="R28" s="3">
        <v>1889</v>
      </c>
      <c r="S28" s="3">
        <v>18535</v>
      </c>
      <c r="T28" s="3">
        <v>0</v>
      </c>
      <c r="U28" s="3">
        <v>18391</v>
      </c>
      <c r="V28" s="3">
        <v>89336</v>
      </c>
      <c r="W28" s="3">
        <v>70945</v>
      </c>
      <c r="X28" s="3">
        <v>0</v>
      </c>
      <c r="Y28" s="3">
        <v>0</v>
      </c>
      <c r="Z28" s="3">
        <v>43885</v>
      </c>
      <c r="AA28" s="3">
        <v>33462</v>
      </c>
      <c r="AB28" s="3">
        <v>585254</v>
      </c>
      <c r="AC28" s="3">
        <v>520963</v>
      </c>
      <c r="AD28" s="8">
        <f t="shared" si="20"/>
        <v>5.5675722443329292</v>
      </c>
      <c r="AE28" s="8">
        <f t="shared" si="0"/>
        <v>15.699643116765277</v>
      </c>
      <c r="AF28" s="8">
        <f t="shared" si="1"/>
        <v>12.414176207634622</v>
      </c>
      <c r="AG28" s="8">
        <f t="shared" si="2"/>
        <v>2.0956315306000985</v>
      </c>
      <c r="AH28" s="8">
        <f t="shared" si="3"/>
        <v>0.65162820957213685</v>
      </c>
      <c r="AI28" s="8">
        <f t="shared" si="4"/>
        <v>0.99338863888013385</v>
      </c>
      <c r="AJ28" s="8"/>
      <c r="AK28" s="8">
        <f t="shared" si="7"/>
        <v>3.3622039168066027</v>
      </c>
      <c r="AL28" s="8">
        <f t="shared" si="8"/>
        <v>0.79664243773634058</v>
      </c>
      <c r="AM28" s="8">
        <f t="shared" si="9"/>
        <v>0.42650803193157905</v>
      </c>
      <c r="AN28" s="8">
        <f t="shared" si="10"/>
        <v>0.61000306199376975</v>
      </c>
      <c r="AO28" s="8">
        <f t="shared" si="11"/>
        <v>0.14142069024376913</v>
      </c>
      <c r="AP28" s="8">
        <f t="shared" si="12"/>
        <v>1.387629694901144</v>
      </c>
      <c r="AQ28" s="8"/>
      <c r="AR28" s="8">
        <f t="shared" si="13"/>
        <v>1.3768490811398404</v>
      </c>
      <c r="AS28" s="8">
        <f t="shared" si="14"/>
        <v>6.6881729929154901</v>
      </c>
      <c r="AT28" s="8">
        <f t="shared" si="15"/>
        <v>5.3113239117756494</v>
      </c>
      <c r="AU28" s="8"/>
      <c r="AV28" s="8"/>
      <c r="AW28" s="8">
        <f t="shared" si="16"/>
        <v>3.2854669091306556</v>
      </c>
      <c r="AX28" s="8">
        <f t="shared" si="17"/>
        <v>2.5051451227829555</v>
      </c>
      <c r="AY28" s="8">
        <f t="shared" si="18"/>
        <v>43.81525921012539</v>
      </c>
      <c r="AZ28" s="8">
        <f t="shared" si="19"/>
        <v>39.002089492569986</v>
      </c>
    </row>
    <row r="29" spans="1:52" x14ac:dyDescent="0.25">
      <c r="A29">
        <f t="shared" si="6"/>
        <v>2005</v>
      </c>
      <c r="B29">
        <v>38353</v>
      </c>
      <c r="C29" s="3">
        <v>1421590</v>
      </c>
      <c r="D29" s="3">
        <v>1643973.25</v>
      </c>
      <c r="E29" s="4">
        <v>32.243752999999998</v>
      </c>
      <c r="F29" s="3">
        <v>56.485855036254591</v>
      </c>
      <c r="G29" s="3">
        <v>16127.849999999977</v>
      </c>
      <c r="H29" s="3">
        <v>221385</v>
      </c>
      <c r="I29" s="3">
        <v>188889</v>
      </c>
      <c r="J29" s="3">
        <v>29085</v>
      </c>
      <c r="K29" s="3">
        <v>9339</v>
      </c>
      <c r="L29" s="3">
        <v>12937</v>
      </c>
      <c r="M29" s="3">
        <v>0</v>
      </c>
      <c r="N29" s="3">
        <v>62654</v>
      </c>
      <c r="O29" s="3">
        <v>21705</v>
      </c>
      <c r="P29" s="3">
        <v>7722</v>
      </c>
      <c r="Q29" s="3">
        <v>14891</v>
      </c>
      <c r="R29" s="3">
        <v>2183</v>
      </c>
      <c r="S29" s="3">
        <v>16153</v>
      </c>
      <c r="T29" s="3">
        <v>0</v>
      </c>
      <c r="U29" s="3">
        <v>15762</v>
      </c>
      <c r="V29" s="3">
        <v>90636</v>
      </c>
      <c r="W29" s="3">
        <v>74874</v>
      </c>
      <c r="X29" s="3">
        <v>0</v>
      </c>
      <c r="Y29" s="3">
        <v>0</v>
      </c>
      <c r="Z29" s="3">
        <v>32496</v>
      </c>
      <c r="AA29" s="3">
        <v>32113</v>
      </c>
      <c r="AB29" s="3">
        <v>588742</v>
      </c>
      <c r="AC29" s="3">
        <v>527305</v>
      </c>
      <c r="AD29" s="8">
        <f t="shared" si="20"/>
        <v>5.4870193112733956</v>
      </c>
      <c r="AE29" s="8">
        <f t="shared" si="0"/>
        <v>15.573055522337665</v>
      </c>
      <c r="AF29" s="8">
        <f t="shared" si="1"/>
        <v>13.287164372287368</v>
      </c>
      <c r="AG29" s="8">
        <f t="shared" si="2"/>
        <v>2.0459485505666191</v>
      </c>
      <c r="AH29" s="8">
        <f t="shared" si="3"/>
        <v>0.65694046806744566</v>
      </c>
      <c r="AI29" s="8">
        <f t="shared" si="4"/>
        <v>0.91003735254187212</v>
      </c>
      <c r="AJ29" s="8"/>
      <c r="AK29" s="8">
        <f t="shared" si="7"/>
        <v>4.4073185658312175</v>
      </c>
      <c r="AL29" s="8">
        <f t="shared" si="8"/>
        <v>1.5268115279370282</v>
      </c>
      <c r="AM29" s="8">
        <f t="shared" si="9"/>
        <v>0.54319459197096209</v>
      </c>
      <c r="AN29" s="8">
        <f t="shared" si="10"/>
        <v>1.0474890791297069</v>
      </c>
      <c r="AO29" s="8">
        <f t="shared" si="11"/>
        <v>0.15356044991875295</v>
      </c>
      <c r="AP29" s="8">
        <f t="shared" si="12"/>
        <v>1.1362629168747669</v>
      </c>
      <c r="AQ29" s="8"/>
      <c r="AR29" s="8">
        <f t="shared" si="13"/>
        <v>1.1087585028031992</v>
      </c>
      <c r="AS29" s="8">
        <f t="shared" si="14"/>
        <v>6.3756779380834132</v>
      </c>
      <c r="AT29" s="8">
        <f t="shared" si="15"/>
        <v>5.2669194352802142</v>
      </c>
      <c r="AU29" s="8"/>
      <c r="AV29" s="8"/>
      <c r="AW29" s="8">
        <f t="shared" si="16"/>
        <v>2.2858911500502956</v>
      </c>
      <c r="AX29" s="8">
        <f t="shared" si="17"/>
        <v>2.2589494861387602</v>
      </c>
      <c r="AY29" s="8">
        <f t="shared" si="18"/>
        <v>41.414331839700615</v>
      </c>
      <c r="AZ29" s="8">
        <f t="shared" si="19"/>
        <v>37.092621641964278</v>
      </c>
    </row>
    <row r="30" spans="1:52" x14ac:dyDescent="0.25">
      <c r="A30">
        <f t="shared" si="6"/>
        <v>2006</v>
      </c>
      <c r="B30">
        <v>38718</v>
      </c>
      <c r="C30" s="3">
        <v>1496604</v>
      </c>
      <c r="D30" s="3">
        <v>1687280.5</v>
      </c>
      <c r="E30" s="4">
        <v>32.571173999999999</v>
      </c>
      <c r="F30" s="3">
        <v>57.169110928188331</v>
      </c>
      <c r="G30" s="3">
        <v>16378.741666666665</v>
      </c>
      <c r="H30" s="3">
        <v>232403</v>
      </c>
      <c r="I30" s="3">
        <v>188459</v>
      </c>
      <c r="J30" s="3">
        <v>30468</v>
      </c>
      <c r="K30" s="3">
        <v>10832</v>
      </c>
      <c r="L30" s="3">
        <v>12498</v>
      </c>
      <c r="M30" s="3">
        <v>0</v>
      </c>
      <c r="N30" s="3">
        <v>57592</v>
      </c>
      <c r="O30" s="3">
        <v>18112</v>
      </c>
      <c r="P30" s="3">
        <v>7363</v>
      </c>
      <c r="Q30" s="3">
        <v>11446</v>
      </c>
      <c r="R30" s="3">
        <v>2103</v>
      </c>
      <c r="S30" s="3">
        <v>18568</v>
      </c>
      <c r="T30" s="3">
        <v>0</v>
      </c>
      <c r="U30" s="3">
        <v>17879</v>
      </c>
      <c r="V30" s="3">
        <v>94948</v>
      </c>
      <c r="W30" s="3">
        <v>77069</v>
      </c>
      <c r="X30" s="3">
        <v>0</v>
      </c>
      <c r="Y30" s="3">
        <v>0</v>
      </c>
      <c r="Z30" s="3">
        <v>43944</v>
      </c>
      <c r="AA30" s="3">
        <v>32134</v>
      </c>
      <c r="AB30" s="3">
        <v>579942</v>
      </c>
      <c r="AC30" s="3">
        <v>517975</v>
      </c>
      <c r="AD30" s="8">
        <f t="shared" si="20"/>
        <v>5.4580784112565439</v>
      </c>
      <c r="AE30" s="8">
        <f t="shared" si="0"/>
        <v>15.528690288145695</v>
      </c>
      <c r="AF30" s="8">
        <f t="shared" si="1"/>
        <v>12.592442623432785</v>
      </c>
      <c r="AG30" s="8">
        <f t="shared" si="2"/>
        <v>2.0358090717384156</v>
      </c>
      <c r="AH30" s="8">
        <f t="shared" si="3"/>
        <v>0.72377195303500463</v>
      </c>
      <c r="AI30" s="8">
        <f t="shared" si="4"/>
        <v>0.8350906452207798</v>
      </c>
      <c r="AJ30" s="8"/>
      <c r="AK30" s="8">
        <f t="shared" si="7"/>
        <v>3.8481789437954195</v>
      </c>
      <c r="AL30" s="8">
        <f t="shared" si="8"/>
        <v>1.2102065743509973</v>
      </c>
      <c r="AM30" s="8">
        <f t="shared" si="9"/>
        <v>0.49198051054253494</v>
      </c>
      <c r="AN30" s="8">
        <f t="shared" si="10"/>
        <v>0.76479816972291936</v>
      </c>
      <c r="AO30" s="8">
        <f t="shared" si="11"/>
        <v>0.14051813305323252</v>
      </c>
      <c r="AP30" s="8">
        <f t="shared" si="12"/>
        <v>1.2406755561257354</v>
      </c>
      <c r="AQ30" s="8"/>
      <c r="AR30" s="8">
        <f t="shared" si="13"/>
        <v>1.194637993751186</v>
      </c>
      <c r="AS30" s="8">
        <f t="shared" si="14"/>
        <v>6.3442300033943511</v>
      </c>
      <c r="AT30" s="8">
        <f t="shared" si="15"/>
        <v>5.1495920096431655</v>
      </c>
      <c r="AU30" s="8"/>
      <c r="AV30" s="8"/>
      <c r="AW30" s="8">
        <f t="shared" si="16"/>
        <v>2.9362476647129099</v>
      </c>
      <c r="AX30" s="8">
        <f t="shared" si="17"/>
        <v>2.1471277639241912</v>
      </c>
      <c r="AY30" s="8">
        <f t="shared" si="18"/>
        <v>38.750531202642783</v>
      </c>
      <c r="AZ30" s="8">
        <f t="shared" si="19"/>
        <v>34.610023760460351</v>
      </c>
    </row>
    <row r="31" spans="1:52" x14ac:dyDescent="0.25">
      <c r="A31">
        <f t="shared" si="6"/>
        <v>2007</v>
      </c>
      <c r="B31">
        <v>39083</v>
      </c>
      <c r="C31" s="3">
        <v>1577661</v>
      </c>
      <c r="D31" s="3">
        <v>1722238</v>
      </c>
      <c r="E31" s="4">
        <v>32.889025000000004</v>
      </c>
      <c r="F31" s="3">
        <v>57.463823247238231</v>
      </c>
      <c r="G31" s="3">
        <v>16720.166666666621</v>
      </c>
      <c r="H31" s="3">
        <v>246104</v>
      </c>
      <c r="I31" s="3">
        <v>199826</v>
      </c>
      <c r="J31" s="3">
        <v>31929</v>
      </c>
      <c r="K31" s="3">
        <v>12151</v>
      </c>
      <c r="L31" s="3">
        <v>12561</v>
      </c>
      <c r="M31" s="3">
        <v>0</v>
      </c>
      <c r="N31" s="3">
        <v>62491</v>
      </c>
      <c r="O31" s="3">
        <v>19427</v>
      </c>
      <c r="P31" s="3">
        <v>8012</v>
      </c>
      <c r="Q31" s="3">
        <v>12653</v>
      </c>
      <c r="R31" s="3">
        <v>2180</v>
      </c>
      <c r="S31" s="3">
        <v>20219</v>
      </c>
      <c r="T31" s="3">
        <v>0</v>
      </c>
      <c r="U31" s="3">
        <v>19429</v>
      </c>
      <c r="V31" s="3">
        <v>100123</v>
      </c>
      <c r="W31" s="3">
        <v>80694</v>
      </c>
      <c r="X31" s="3">
        <v>0</v>
      </c>
      <c r="Y31" s="3">
        <v>0</v>
      </c>
      <c r="Z31" s="3">
        <v>46278</v>
      </c>
      <c r="AA31" s="3">
        <v>31555</v>
      </c>
      <c r="AB31" s="3">
        <v>553619</v>
      </c>
      <c r="AC31" s="3">
        <v>498154</v>
      </c>
      <c r="AD31" s="8">
        <f t="shared" si="20"/>
        <v>5.4410613475140615</v>
      </c>
      <c r="AE31" s="8">
        <f t="shared" si="0"/>
        <v>15.599295412639345</v>
      </c>
      <c r="AF31" s="8">
        <f t="shared" si="1"/>
        <v>12.665965628864502</v>
      </c>
      <c r="AG31" s="8">
        <f t="shared" si="2"/>
        <v>2.0238188051805808</v>
      </c>
      <c r="AH31" s="8">
        <f t="shared" si="3"/>
        <v>0.77019080778443527</v>
      </c>
      <c r="AI31" s="8">
        <f t="shared" si="4"/>
        <v>0.79617864674350192</v>
      </c>
      <c r="AJ31" s="8"/>
      <c r="AK31" s="8">
        <f t="shared" si="7"/>
        <v>3.960990352173249</v>
      </c>
      <c r="AL31" s="8">
        <f t="shared" si="8"/>
        <v>1.2313798718482614</v>
      </c>
      <c r="AM31" s="8">
        <f t="shared" si="9"/>
        <v>0.50784040424400423</v>
      </c>
      <c r="AN31" s="8">
        <f t="shared" si="10"/>
        <v>0.80201006426602417</v>
      </c>
      <c r="AO31" s="8">
        <f t="shared" si="11"/>
        <v>0.13817924129454934</v>
      </c>
      <c r="AP31" s="8">
        <f t="shared" si="12"/>
        <v>1.2815807705204096</v>
      </c>
      <c r="AQ31" s="8"/>
      <c r="AR31" s="8">
        <f t="shared" si="13"/>
        <v>1.2315066417944032</v>
      </c>
      <c r="AS31" s="8">
        <f t="shared" si="14"/>
        <v>6.3462936587771388</v>
      </c>
      <c r="AT31" s="8">
        <f t="shared" si="15"/>
        <v>5.1147870169827359</v>
      </c>
      <c r="AU31" s="8"/>
      <c r="AV31" s="8"/>
      <c r="AW31" s="8">
        <f t="shared" si="16"/>
        <v>2.9333297837748415</v>
      </c>
      <c r="AX31" s="8">
        <f t="shared" si="17"/>
        <v>2.0001128252520664</v>
      </c>
      <c r="AY31" s="8">
        <f t="shared" si="18"/>
        <v>35.091125406535369</v>
      </c>
      <c r="AZ31" s="8">
        <f t="shared" si="19"/>
        <v>31.575477875158224</v>
      </c>
    </row>
    <row r="32" spans="1:52" x14ac:dyDescent="0.25">
      <c r="A32">
        <f t="shared" si="6"/>
        <v>2008</v>
      </c>
      <c r="B32">
        <v>39448</v>
      </c>
      <c r="C32" s="3">
        <v>1657041</v>
      </c>
      <c r="D32" s="3">
        <v>1739534.25</v>
      </c>
      <c r="E32" s="4">
        <v>33.247118</v>
      </c>
      <c r="F32" s="3">
        <v>57.541898249881591</v>
      </c>
      <c r="G32" s="3">
        <v>16952.399999999972</v>
      </c>
      <c r="H32" s="3">
        <v>240976</v>
      </c>
      <c r="I32" s="3">
        <v>211190</v>
      </c>
      <c r="J32" s="3">
        <v>33098</v>
      </c>
      <c r="K32" s="3">
        <v>12123</v>
      </c>
      <c r="L32" s="3">
        <v>13279</v>
      </c>
      <c r="M32" s="3">
        <v>0</v>
      </c>
      <c r="N32" s="3">
        <v>70442</v>
      </c>
      <c r="O32" s="3">
        <v>20796</v>
      </c>
      <c r="P32" s="3">
        <v>9446</v>
      </c>
      <c r="Q32" s="3">
        <v>13868</v>
      </c>
      <c r="R32" s="3">
        <v>2278</v>
      </c>
      <c r="S32" s="3">
        <v>24054</v>
      </c>
      <c r="T32" s="3">
        <v>0</v>
      </c>
      <c r="U32" s="3">
        <v>21677</v>
      </c>
      <c r="V32" s="3">
        <v>103925</v>
      </c>
      <c r="W32" s="3">
        <v>82248</v>
      </c>
      <c r="X32" s="3">
        <v>0</v>
      </c>
      <c r="Y32" s="3">
        <v>0</v>
      </c>
      <c r="Z32" s="3">
        <v>29786</v>
      </c>
      <c r="AA32" s="3">
        <v>30210</v>
      </c>
      <c r="AB32" s="3">
        <v>646435</v>
      </c>
      <c r="AC32" s="3">
        <v>498265</v>
      </c>
      <c r="AD32" s="8">
        <f t="shared" si="20"/>
        <v>5.4568213879942702</v>
      </c>
      <c r="AE32" s="8">
        <f t="shared" si="0"/>
        <v>14.542549037712405</v>
      </c>
      <c r="AF32" s="8">
        <f t="shared" si="1"/>
        <v>12.745007516410276</v>
      </c>
      <c r="AG32" s="8">
        <f t="shared" si="2"/>
        <v>1.9974158756482188</v>
      </c>
      <c r="AH32" s="8">
        <f t="shared" si="3"/>
        <v>0.7316053133265864</v>
      </c>
      <c r="AI32" s="8">
        <f t="shared" si="4"/>
        <v>0.80136822202950919</v>
      </c>
      <c r="AJ32" s="8"/>
      <c r="AK32" s="8">
        <f t="shared" si="7"/>
        <v>4.2510716391447163</v>
      </c>
      <c r="AL32" s="8">
        <f t="shared" si="8"/>
        <v>1.2550081742093286</v>
      </c>
      <c r="AM32" s="8">
        <f t="shared" si="9"/>
        <v>0.57005227993755136</v>
      </c>
      <c r="AN32" s="8">
        <f t="shared" si="10"/>
        <v>0.83691351028731331</v>
      </c>
      <c r="AO32" s="8">
        <f t="shared" si="11"/>
        <v>0.13747396714987739</v>
      </c>
      <c r="AP32" s="8">
        <f t="shared" si="12"/>
        <v>1.4516237075606457</v>
      </c>
      <c r="AQ32" s="8"/>
      <c r="AR32" s="8">
        <f t="shared" si="13"/>
        <v>1.3081752352536842</v>
      </c>
      <c r="AS32" s="8">
        <f t="shared" si="14"/>
        <v>6.2717217015149291</v>
      </c>
      <c r="AT32" s="8">
        <f t="shared" si="15"/>
        <v>4.9635464662612456</v>
      </c>
      <c r="AU32" s="8"/>
      <c r="AV32" s="8"/>
      <c r="AW32" s="8">
        <f t="shared" si="16"/>
        <v>1.7975415213021284</v>
      </c>
      <c r="AX32" s="8">
        <f t="shared" si="17"/>
        <v>1.823129300964792</v>
      </c>
      <c r="AY32" s="8">
        <f t="shared" si="18"/>
        <v>39.011406476967075</v>
      </c>
      <c r="AZ32" s="8">
        <f t="shared" si="19"/>
        <v>30.069563758531022</v>
      </c>
    </row>
    <row r="33" spans="1:53" x14ac:dyDescent="0.25">
      <c r="A33">
        <f t="shared" si="6"/>
        <v>2009</v>
      </c>
      <c r="B33">
        <v>39814</v>
      </c>
      <c r="C33" s="3">
        <v>1571334</v>
      </c>
      <c r="D33" s="3">
        <v>1688636.25</v>
      </c>
      <c r="E33" s="4">
        <v>33.628895</v>
      </c>
      <c r="F33" s="3">
        <v>57.615515067197236</v>
      </c>
      <c r="G33" s="3">
        <v>16690.349999999955</v>
      </c>
      <c r="H33" s="3">
        <v>226301</v>
      </c>
      <c r="I33" s="3">
        <v>228587</v>
      </c>
      <c r="J33" s="3">
        <v>34479</v>
      </c>
      <c r="K33" s="3">
        <v>12403</v>
      </c>
      <c r="L33" s="3">
        <v>18822</v>
      </c>
      <c r="M33" s="3">
        <v>0</v>
      </c>
      <c r="N33" s="3">
        <v>72942</v>
      </c>
      <c r="O33" s="3">
        <v>22501</v>
      </c>
      <c r="P33" s="3">
        <v>9669</v>
      </c>
      <c r="Q33" s="3">
        <v>14490</v>
      </c>
      <c r="R33" s="3">
        <v>2461</v>
      </c>
      <c r="S33" s="3">
        <v>23821</v>
      </c>
      <c r="T33" s="3">
        <v>0</v>
      </c>
      <c r="U33" s="3">
        <v>19811</v>
      </c>
      <c r="V33" s="3">
        <v>109752</v>
      </c>
      <c r="W33" s="3">
        <v>89941</v>
      </c>
      <c r="X33" s="3">
        <v>0</v>
      </c>
      <c r="Y33" s="3">
        <v>0</v>
      </c>
      <c r="Z33" s="3">
        <v>-2286</v>
      </c>
      <c r="AA33" s="3">
        <v>27303</v>
      </c>
      <c r="AB33" s="3">
        <v>739052</v>
      </c>
      <c r="AC33" s="3">
        <v>549399</v>
      </c>
      <c r="AD33" s="8">
        <f t="shared" si="20"/>
        <v>4.2236265053717696</v>
      </c>
      <c r="AE33" s="8">
        <f t="shared" si="0"/>
        <v>14.401839456156361</v>
      </c>
      <c r="AF33" s="8">
        <f t="shared" si="1"/>
        <v>14.547320938769223</v>
      </c>
      <c r="AG33" s="8">
        <f t="shared" si="2"/>
        <v>2.1942502357869174</v>
      </c>
      <c r="AH33" s="8">
        <f t="shared" si="3"/>
        <v>0.78932932145552759</v>
      </c>
      <c r="AI33" s="8">
        <f t="shared" si="4"/>
        <v>1.1978357242954076</v>
      </c>
      <c r="AJ33" s="8"/>
      <c r="AK33" s="8">
        <f t="shared" si="7"/>
        <v>4.642043002951632</v>
      </c>
      <c r="AL33" s="8">
        <f t="shared" si="8"/>
        <v>1.431967996619433</v>
      </c>
      <c r="AM33" s="8">
        <f t="shared" si="9"/>
        <v>0.61533703210138646</v>
      </c>
      <c r="AN33" s="8">
        <f t="shared" si="10"/>
        <v>0.92214640553822425</v>
      </c>
      <c r="AO33" s="8">
        <f t="shared" si="11"/>
        <v>0.15661851649617459</v>
      </c>
      <c r="AP33" s="8">
        <f t="shared" si="12"/>
        <v>1.5159730521964141</v>
      </c>
      <c r="AQ33" s="8"/>
      <c r="AR33" s="8">
        <f t="shared" si="13"/>
        <v>1.2607758757845244</v>
      </c>
      <c r="AS33" s="8">
        <f t="shared" si="14"/>
        <v>6.9846385300642639</v>
      </c>
      <c r="AT33" s="8">
        <f t="shared" si="15"/>
        <v>5.7238626542797393</v>
      </c>
      <c r="AU33" s="8"/>
      <c r="AV33" s="8"/>
      <c r="AW33" s="8">
        <f t="shared" si="16"/>
        <v>-0.1454814826128627</v>
      </c>
      <c r="AX33" s="8">
        <f t="shared" si="17"/>
        <v>1.7375682063775111</v>
      </c>
      <c r="AY33" s="8">
        <f t="shared" si="18"/>
        <v>47.03341237445381</v>
      </c>
      <c r="AZ33" s="8">
        <f t="shared" si="19"/>
        <v>34.963858734043811</v>
      </c>
    </row>
    <row r="34" spans="1:53" x14ac:dyDescent="0.25">
      <c r="A34">
        <f t="shared" si="6"/>
        <v>2010</v>
      </c>
      <c r="B34">
        <v>40179</v>
      </c>
      <c r="C34" s="3">
        <v>1666048</v>
      </c>
      <c r="D34" s="3">
        <v>1740813.75</v>
      </c>
      <c r="E34" s="4">
        <v>34.004889000000006</v>
      </c>
      <c r="F34" s="3">
        <v>58.278628079948085</v>
      </c>
      <c r="G34" s="3">
        <v>16913.266666666666</v>
      </c>
      <c r="H34" s="3">
        <v>229780</v>
      </c>
      <c r="I34" s="3">
        <v>248514</v>
      </c>
      <c r="J34" s="3">
        <v>35376</v>
      </c>
      <c r="K34" s="3">
        <v>12815</v>
      </c>
      <c r="L34" s="3">
        <v>17676</v>
      </c>
      <c r="M34" s="3">
        <v>0</v>
      </c>
      <c r="N34" s="3">
        <v>86749</v>
      </c>
      <c r="O34" s="3">
        <v>24079</v>
      </c>
      <c r="P34" s="3">
        <v>10073</v>
      </c>
      <c r="Q34" s="3">
        <v>15242</v>
      </c>
      <c r="R34" s="3">
        <v>2629</v>
      </c>
      <c r="S34" s="3">
        <v>34726</v>
      </c>
      <c r="T34" s="3">
        <v>0</v>
      </c>
      <c r="U34" s="3">
        <v>28268</v>
      </c>
      <c r="V34" s="3">
        <v>124166</v>
      </c>
      <c r="W34" s="3">
        <v>95898</v>
      </c>
      <c r="X34" s="3">
        <v>0</v>
      </c>
      <c r="Y34" s="3">
        <v>0</v>
      </c>
      <c r="Z34" s="3">
        <v>-18734</v>
      </c>
      <c r="AA34" s="3">
        <v>27866</v>
      </c>
      <c r="AB34" s="3">
        <v>788055</v>
      </c>
      <c r="AC34" s="3">
        <v>600504</v>
      </c>
      <c r="AD34" s="8">
        <f t="shared" si="20"/>
        <v>3.7705059995778374</v>
      </c>
      <c r="AE34" s="8">
        <f t="shared" si="0"/>
        <v>13.791919560540872</v>
      </c>
      <c r="AF34" s="8">
        <f t="shared" si="1"/>
        <v>14.916376959127229</v>
      </c>
      <c r="AG34" s="8">
        <f t="shared" si="2"/>
        <v>2.1233481868469575</v>
      </c>
      <c r="AH34" s="8">
        <f t="shared" si="3"/>
        <v>0.76918552166564225</v>
      </c>
      <c r="AI34" s="8">
        <f t="shared" si="4"/>
        <v>1.0609538260602336</v>
      </c>
      <c r="AJ34" s="8"/>
      <c r="AK34" s="8">
        <f t="shared" si="7"/>
        <v>5.2068727911800856</v>
      </c>
      <c r="AL34" s="8">
        <f t="shared" si="8"/>
        <v>1.4452764866318377</v>
      </c>
      <c r="AM34" s="8">
        <f t="shared" si="9"/>
        <v>0.60460442916410573</v>
      </c>
      <c r="AN34" s="8">
        <f t="shared" si="10"/>
        <v>0.91485959588199139</v>
      </c>
      <c r="AO34" s="8">
        <f t="shared" si="11"/>
        <v>0.15779857483097726</v>
      </c>
      <c r="AP34" s="8">
        <f t="shared" si="12"/>
        <v>2.0843337046711738</v>
      </c>
      <c r="AQ34" s="8"/>
      <c r="AR34" s="8">
        <f t="shared" si="13"/>
        <v>1.6967098186846958</v>
      </c>
      <c r="AS34" s="8">
        <f t="shared" si="14"/>
        <v>7.4527264520590046</v>
      </c>
      <c r="AT34" s="8">
        <f t="shared" si="15"/>
        <v>5.7560166333743084</v>
      </c>
      <c r="AU34" s="8"/>
      <c r="AV34" s="8"/>
      <c r="AW34" s="8">
        <f t="shared" si="16"/>
        <v>-1.1244573985863553</v>
      </c>
      <c r="AX34" s="8">
        <f t="shared" si="17"/>
        <v>1.6725808620159803</v>
      </c>
      <c r="AY34" s="8">
        <f t="shared" si="18"/>
        <v>47.300858078518743</v>
      </c>
      <c r="AZ34" s="8">
        <f t="shared" si="19"/>
        <v>36.043619391518135</v>
      </c>
    </row>
    <row r="35" spans="1:53" x14ac:dyDescent="0.25">
      <c r="A35">
        <f t="shared" si="6"/>
        <v>2011</v>
      </c>
      <c r="B35">
        <v>40544</v>
      </c>
      <c r="C35" s="3">
        <v>1774063</v>
      </c>
      <c r="D35" s="3">
        <v>1795581.5</v>
      </c>
      <c r="E35" s="4">
        <v>34.339328000000002</v>
      </c>
      <c r="F35" s="3">
        <v>59.110557315092159</v>
      </c>
      <c r="G35" s="3">
        <v>17175.116666666621</v>
      </c>
      <c r="H35" s="3">
        <v>245703</v>
      </c>
      <c r="I35" s="3">
        <v>243767</v>
      </c>
      <c r="J35" s="3">
        <v>37369</v>
      </c>
      <c r="K35" s="3">
        <v>12937</v>
      </c>
      <c r="L35" s="3">
        <v>15828</v>
      </c>
      <c r="M35" s="3">
        <v>0</v>
      </c>
      <c r="N35" s="3">
        <v>79033</v>
      </c>
      <c r="O35" s="3">
        <v>24857</v>
      </c>
      <c r="P35" s="3">
        <v>10182</v>
      </c>
      <c r="Q35" s="3">
        <v>16288</v>
      </c>
      <c r="R35" s="3">
        <v>2833</v>
      </c>
      <c r="S35" s="3">
        <v>24873</v>
      </c>
      <c r="T35" s="3">
        <v>0</v>
      </c>
      <c r="U35" s="3">
        <v>20517</v>
      </c>
      <c r="V35" s="3">
        <v>119117</v>
      </c>
      <c r="W35" s="3">
        <v>98600</v>
      </c>
      <c r="X35" s="3">
        <v>0</v>
      </c>
      <c r="Y35" s="3">
        <v>0</v>
      </c>
      <c r="Z35" s="3">
        <v>1936</v>
      </c>
      <c r="AA35" s="3">
        <v>28479</v>
      </c>
      <c r="AB35" s="3">
        <v>853664</v>
      </c>
      <c r="AC35" s="3">
        <v>650423</v>
      </c>
      <c r="AD35" s="8">
        <f t="shared" si="20"/>
        <v>3.6138340598054706</v>
      </c>
      <c r="AE35" s="8">
        <f t="shared" si="0"/>
        <v>13.849733634036673</v>
      </c>
      <c r="AF35" s="8">
        <f t="shared" si="1"/>
        <v>13.740605604197821</v>
      </c>
      <c r="AG35" s="8">
        <f t="shared" si="2"/>
        <v>2.1064077205826401</v>
      </c>
      <c r="AH35" s="8">
        <f t="shared" si="3"/>
        <v>0.72923002170723361</v>
      </c>
      <c r="AI35" s="8">
        <f t="shared" si="4"/>
        <v>0.89218928527340913</v>
      </c>
      <c r="AJ35" s="8"/>
      <c r="AK35" s="8">
        <f t="shared" si="7"/>
        <v>4.454915073478225</v>
      </c>
      <c r="AL35" s="8">
        <f t="shared" si="8"/>
        <v>1.4011340070786664</v>
      </c>
      <c r="AM35" s="8">
        <f t="shared" si="9"/>
        <v>0.57393677676610133</v>
      </c>
      <c r="AN35" s="8">
        <f t="shared" si="10"/>
        <v>0.91811846591693758</v>
      </c>
      <c r="AO35" s="8">
        <f t="shared" si="11"/>
        <v>0.15968993209373061</v>
      </c>
      <c r="AP35" s="8">
        <f t="shared" si="12"/>
        <v>1.4020358916227891</v>
      </c>
      <c r="AQ35" s="8"/>
      <c r="AR35" s="8">
        <f t="shared" si="13"/>
        <v>1.1564978244853763</v>
      </c>
      <c r="AS35" s="8">
        <f t="shared" si="14"/>
        <v>6.71436132764169</v>
      </c>
      <c r="AT35" s="8">
        <f t="shared" si="15"/>
        <v>5.5578635031563142</v>
      </c>
      <c r="AU35" s="8"/>
      <c r="AV35" s="8"/>
      <c r="AW35" s="8">
        <f t="shared" si="16"/>
        <v>0.10912802983885014</v>
      </c>
      <c r="AX35" s="8">
        <f t="shared" si="17"/>
        <v>1.605298120754449</v>
      </c>
      <c r="AY35" s="8">
        <f t="shared" si="18"/>
        <v>48.119147967124057</v>
      </c>
      <c r="AZ35" s="8">
        <f t="shared" si="19"/>
        <v>36.662903177621089</v>
      </c>
    </row>
    <row r="36" spans="1:53" x14ac:dyDescent="0.25">
      <c r="A36">
        <f t="shared" si="6"/>
        <v>2012</v>
      </c>
      <c r="B36">
        <v>40909</v>
      </c>
      <c r="C36" s="3">
        <v>1827201</v>
      </c>
      <c r="D36" s="3">
        <v>1827201</v>
      </c>
      <c r="E36" s="4">
        <v>34.714221999999992</v>
      </c>
      <c r="F36" s="3">
        <v>59.320145295580616</v>
      </c>
      <c r="G36" s="3">
        <v>17365.966666666645</v>
      </c>
      <c r="H36" s="3">
        <v>252380</v>
      </c>
      <c r="I36" s="3">
        <v>245734</v>
      </c>
      <c r="J36" s="3">
        <v>39759</v>
      </c>
      <c r="K36" s="3">
        <v>13159</v>
      </c>
      <c r="L36" s="3">
        <v>15417</v>
      </c>
      <c r="M36" s="3">
        <v>0</v>
      </c>
      <c r="N36" s="3">
        <v>80235</v>
      </c>
      <c r="O36" s="3">
        <v>26374</v>
      </c>
      <c r="P36" s="3">
        <v>10499</v>
      </c>
      <c r="Q36" s="3">
        <v>16165</v>
      </c>
      <c r="R36" s="3">
        <v>3064</v>
      </c>
      <c r="S36" s="3">
        <v>24133</v>
      </c>
      <c r="T36" s="3">
        <v>0</v>
      </c>
      <c r="U36" s="3">
        <v>21156</v>
      </c>
      <c r="V36" s="3">
        <v>118320</v>
      </c>
      <c r="W36" s="3">
        <v>97164</v>
      </c>
      <c r="X36" s="3">
        <v>0</v>
      </c>
      <c r="Y36" s="3">
        <v>0</v>
      </c>
      <c r="Z36" s="3">
        <v>6646</v>
      </c>
      <c r="AA36" s="3">
        <v>26805</v>
      </c>
      <c r="AB36" s="3">
        <v>891059</v>
      </c>
      <c r="AC36" s="3">
        <v>672536</v>
      </c>
      <c r="AD36" s="8">
        <f t="shared" si="20"/>
        <v>3.1399941897514712</v>
      </c>
      <c r="AE36" s="8">
        <f t="shared" si="0"/>
        <v>13.81238298359075</v>
      </c>
      <c r="AF36" s="8">
        <f t="shared" si="1"/>
        <v>13.448657263212969</v>
      </c>
      <c r="AG36" s="8">
        <f t="shared" si="2"/>
        <v>2.1759510858411306</v>
      </c>
      <c r="AH36" s="8">
        <f t="shared" si="3"/>
        <v>0.72017254806668785</v>
      </c>
      <c r="AI36" s="8">
        <f t="shared" si="4"/>
        <v>0.84374953822814236</v>
      </c>
      <c r="AJ36" s="8"/>
      <c r="AK36" s="8">
        <f t="shared" si="7"/>
        <v>4.3911425179824226</v>
      </c>
      <c r="AL36" s="8">
        <f t="shared" si="8"/>
        <v>1.4434098930550059</v>
      </c>
      <c r="AM36" s="8">
        <f t="shared" si="9"/>
        <v>0.57459469428924348</v>
      </c>
      <c r="AN36" s="8">
        <f t="shared" si="10"/>
        <v>0.88468646853849142</v>
      </c>
      <c r="AO36" s="8">
        <f t="shared" si="11"/>
        <v>0.16768817442634937</v>
      </c>
      <c r="AP36" s="8">
        <f t="shared" si="12"/>
        <v>1.320763287673332</v>
      </c>
      <c r="AQ36" s="8"/>
      <c r="AR36" s="8">
        <f t="shared" si="13"/>
        <v>1.1578364941788013</v>
      </c>
      <c r="AS36" s="8">
        <f t="shared" si="14"/>
        <v>6.4754780672733867</v>
      </c>
      <c r="AT36" s="8">
        <f t="shared" si="15"/>
        <v>5.3176415730945861</v>
      </c>
      <c r="AU36" s="8"/>
      <c r="AV36" s="8"/>
      <c r="AW36" s="8">
        <f t="shared" si="16"/>
        <v>0.36372572037778</v>
      </c>
      <c r="AX36" s="8">
        <f t="shared" si="17"/>
        <v>1.4669978836482687</v>
      </c>
      <c r="AY36" s="8">
        <f t="shared" si="18"/>
        <v>48.766337146269073</v>
      </c>
      <c r="AZ36" s="8">
        <f t="shared" si="19"/>
        <v>36.806897544386196</v>
      </c>
    </row>
    <row r="37" spans="1:53" x14ac:dyDescent="0.25">
      <c r="A37">
        <f t="shared" si="6"/>
        <v>2013</v>
      </c>
      <c r="B37">
        <v>41275</v>
      </c>
      <c r="C37" s="3">
        <v>1902247</v>
      </c>
      <c r="D37" s="3">
        <v>1869758.75</v>
      </c>
      <c r="E37" s="4">
        <v>35.082954000000001</v>
      </c>
      <c r="F37" s="3">
        <v>60.177066162501291</v>
      </c>
      <c r="G37" s="3">
        <v>17578.316666666626</v>
      </c>
      <c r="H37" s="3">
        <v>261667</v>
      </c>
      <c r="I37" s="3">
        <v>246630</v>
      </c>
      <c r="J37" s="3">
        <v>41425</v>
      </c>
      <c r="K37" s="3">
        <v>13321</v>
      </c>
      <c r="L37" s="3">
        <v>15078</v>
      </c>
      <c r="M37" s="3">
        <v>0</v>
      </c>
      <c r="N37" s="3">
        <v>80757</v>
      </c>
      <c r="O37" s="3">
        <v>27989</v>
      </c>
      <c r="P37" s="3">
        <v>10794</v>
      </c>
      <c r="Q37" s="3">
        <v>16433</v>
      </c>
      <c r="R37" s="3">
        <v>3253</v>
      </c>
      <c r="S37" s="3">
        <v>22288</v>
      </c>
      <c r="T37" s="3">
        <v>0</v>
      </c>
      <c r="U37" s="3">
        <v>19652</v>
      </c>
      <c r="V37" s="3">
        <v>115701</v>
      </c>
      <c r="W37" s="3">
        <v>96049</v>
      </c>
      <c r="X37" s="3">
        <v>0</v>
      </c>
      <c r="Y37" s="3">
        <v>0</v>
      </c>
      <c r="Z37" s="3">
        <v>15037</v>
      </c>
      <c r="AA37" s="3">
        <v>26706</v>
      </c>
      <c r="AB37" s="3">
        <v>858629</v>
      </c>
      <c r="AC37" s="3">
        <v>642393</v>
      </c>
      <c r="AD37" s="8">
        <f t="shared" si="20"/>
        <v>2.9971079356136912</v>
      </c>
      <c r="AE37" s="8">
        <f t="shared" ref="AE37:AE68" si="21">100*H37/$C37</f>
        <v>13.755679467492918</v>
      </c>
      <c r="AF37" s="8">
        <f t="shared" ref="AF37:AF68" si="22">100*I37/$C37</f>
        <v>12.965193268802631</v>
      </c>
      <c r="AG37" s="8">
        <f t="shared" ref="AG37:AG68" si="23">100*J37/$C37</f>
        <v>2.177687755585894</v>
      </c>
      <c r="AH37" s="8">
        <f t="shared" ref="AH37:AH68" si="24">100*K37/$C37</f>
        <v>0.7002770933532817</v>
      </c>
      <c r="AI37" s="8">
        <f t="shared" ref="AI37:AI68" si="25">100*L37/$C37</f>
        <v>0.79264154444717216</v>
      </c>
      <c r="AJ37" s="8"/>
      <c r="AK37" s="8">
        <f t="shared" si="7"/>
        <v>4.2453477387531695</v>
      </c>
      <c r="AL37" s="8">
        <f t="shared" si="8"/>
        <v>1.4713651802315892</v>
      </c>
      <c r="AM37" s="8">
        <f t="shared" si="9"/>
        <v>0.56743419755688929</v>
      </c>
      <c r="AN37" s="8">
        <f t="shared" si="10"/>
        <v>0.86387309324183448</v>
      </c>
      <c r="AO37" s="8">
        <f t="shared" si="11"/>
        <v>0.17100828651589409</v>
      </c>
      <c r="AP37" s="8">
        <f t="shared" si="12"/>
        <v>1.171666981206962</v>
      </c>
      <c r="AQ37" s="8"/>
      <c r="AR37" s="8">
        <f t="shared" si="13"/>
        <v>1.033094019861774</v>
      </c>
      <c r="AS37" s="8">
        <f t="shared" si="14"/>
        <v>6.0823331565248884</v>
      </c>
      <c r="AT37" s="8">
        <f t="shared" si="15"/>
        <v>5.0492391366631146</v>
      </c>
      <c r="AU37" s="8"/>
      <c r="AV37" s="8"/>
      <c r="AW37" s="8">
        <f t="shared" si="16"/>
        <v>0.7904861986902858</v>
      </c>
      <c r="AX37" s="8">
        <f t="shared" si="17"/>
        <v>1.4039186288636545</v>
      </c>
      <c r="AY37" s="8">
        <f t="shared" si="18"/>
        <v>45.137618826577203</v>
      </c>
      <c r="AZ37" s="8">
        <f t="shared" si="19"/>
        <v>33.770220165940593</v>
      </c>
    </row>
    <row r="38" spans="1:53" x14ac:dyDescent="0.25">
      <c r="A38">
        <f t="shared" si="6"/>
        <v>2014</v>
      </c>
      <c r="B38">
        <v>41640</v>
      </c>
      <c r="C38" s="3">
        <v>1994898</v>
      </c>
      <c r="D38" s="3">
        <v>1923421.5</v>
      </c>
      <c r="E38" s="4">
        <v>35.437434999999994</v>
      </c>
      <c r="F38" s="3">
        <v>61.737441086242868</v>
      </c>
      <c r="G38" s="3">
        <v>17669.566666666633</v>
      </c>
      <c r="H38" s="3">
        <v>275229</v>
      </c>
      <c r="I38" s="3">
        <v>242877</v>
      </c>
      <c r="J38" s="3">
        <v>43389</v>
      </c>
      <c r="K38" s="3">
        <v>13281</v>
      </c>
      <c r="L38" s="3">
        <v>15587</v>
      </c>
      <c r="M38" s="3">
        <v>0</v>
      </c>
      <c r="N38" s="3">
        <v>82728</v>
      </c>
      <c r="O38" s="3">
        <v>29515</v>
      </c>
      <c r="P38" s="3">
        <v>11138</v>
      </c>
      <c r="Q38" s="3">
        <v>16877</v>
      </c>
      <c r="R38" s="3">
        <v>3433</v>
      </c>
      <c r="S38" s="3">
        <v>21765</v>
      </c>
      <c r="T38" s="3">
        <v>0</v>
      </c>
      <c r="U38" s="3">
        <v>19337</v>
      </c>
      <c r="V38" s="3">
        <v>107229</v>
      </c>
      <c r="W38" s="3">
        <v>87892</v>
      </c>
      <c r="X38" s="3">
        <v>0</v>
      </c>
      <c r="Y38" s="3">
        <v>0</v>
      </c>
      <c r="Z38" s="3">
        <v>32352</v>
      </c>
      <c r="AA38" s="3">
        <v>24712</v>
      </c>
      <c r="AB38" s="3">
        <v>866965</v>
      </c>
      <c r="AC38" s="3">
        <v>654978</v>
      </c>
      <c r="AD38" s="8">
        <f t="shared" si="20"/>
        <v>2.8780765615882995</v>
      </c>
      <c r="AE38" s="8">
        <f t="shared" si="21"/>
        <v>13.796645242012374</v>
      </c>
      <c r="AF38" s="8">
        <f t="shared" si="22"/>
        <v>12.174908190794717</v>
      </c>
      <c r="AG38" s="8">
        <f t="shared" si="23"/>
        <v>2.1749984209718991</v>
      </c>
      <c r="AH38" s="8">
        <f t="shared" si="24"/>
        <v>0.66574832397445882</v>
      </c>
      <c r="AI38" s="8">
        <f t="shared" si="25"/>
        <v>0.78134320651983213</v>
      </c>
      <c r="AJ38" s="8"/>
      <c r="AK38" s="8">
        <f t="shared" si="7"/>
        <v>4.146978943284318</v>
      </c>
      <c r="AL38" s="8">
        <f t="shared" si="8"/>
        <v>1.4795242664035955</v>
      </c>
      <c r="AM38" s="8">
        <f t="shared" si="9"/>
        <v>0.55832428525167699</v>
      </c>
      <c r="AN38" s="8">
        <f t="shared" si="10"/>
        <v>0.84600816683359248</v>
      </c>
      <c r="AO38" s="8">
        <f t="shared" si="11"/>
        <v>0.17208899903654221</v>
      </c>
      <c r="AP38" s="8">
        <f t="shared" si="12"/>
        <v>1.091033225758911</v>
      </c>
      <c r="AQ38" s="8"/>
      <c r="AR38" s="8">
        <f t="shared" si="13"/>
        <v>0.96932274231564719</v>
      </c>
      <c r="AS38" s="8">
        <f t="shared" si="14"/>
        <v>5.3751620383598562</v>
      </c>
      <c r="AT38" s="8">
        <f t="shared" ref="AT38:AT69" si="26">100*W38/$C38</f>
        <v>4.405839296044209</v>
      </c>
      <c r="AU38" s="8"/>
      <c r="AV38" s="8"/>
      <c r="AW38" s="8">
        <f t="shared" si="16"/>
        <v>1.6217370512176563</v>
      </c>
      <c r="AX38" s="8">
        <f t="shared" si="17"/>
        <v>1.2387600769563156</v>
      </c>
      <c r="AY38" s="8">
        <f t="shared" si="18"/>
        <v>43.459114200325033</v>
      </c>
      <c r="AZ38" s="8">
        <f t="shared" si="19"/>
        <v>32.832656105725704</v>
      </c>
    </row>
    <row r="39" spans="1:53" x14ac:dyDescent="0.25">
      <c r="A39">
        <f t="shared" si="6"/>
        <v>2015</v>
      </c>
      <c r="B39">
        <v>42005</v>
      </c>
      <c r="C39" s="3">
        <v>1990441</v>
      </c>
      <c r="D39" s="3">
        <v>1936100.25</v>
      </c>
      <c r="E39" s="4">
        <v>35.702908000000001</v>
      </c>
      <c r="F39" s="3">
        <v>61.659592609062642</v>
      </c>
      <c r="G39" s="3">
        <v>17797.083333333274</v>
      </c>
      <c r="H39" s="3">
        <v>287521</v>
      </c>
      <c r="I39" s="3">
        <v>256264</v>
      </c>
      <c r="J39" s="3">
        <v>45122</v>
      </c>
      <c r="K39" s="3">
        <v>18280</v>
      </c>
      <c r="L39" s="3">
        <v>16965</v>
      </c>
      <c r="M39" s="3">
        <v>0</v>
      </c>
      <c r="N39" s="3">
        <v>84768</v>
      </c>
      <c r="O39" s="3">
        <v>31342</v>
      </c>
      <c r="P39" s="3">
        <v>11513</v>
      </c>
      <c r="Q39" s="3">
        <v>17471</v>
      </c>
      <c r="R39" s="3">
        <v>3542</v>
      </c>
      <c r="S39" s="3">
        <v>20900</v>
      </c>
      <c r="T39" s="3">
        <v>0</v>
      </c>
      <c r="U39" s="3">
        <v>18463</v>
      </c>
      <c r="V39" s="3">
        <v>109592</v>
      </c>
      <c r="W39" s="3">
        <v>91129</v>
      </c>
      <c r="X39" s="3">
        <v>0</v>
      </c>
      <c r="Y39" s="3">
        <v>0</v>
      </c>
      <c r="Z39" s="3">
        <v>31257</v>
      </c>
      <c r="AA39" s="3">
        <v>23334</v>
      </c>
      <c r="AB39" s="3">
        <v>899771</v>
      </c>
      <c r="AC39" s="3">
        <v>657299</v>
      </c>
      <c r="AD39" s="8">
        <f t="shared" si="20"/>
        <v>2.6914581326812499</v>
      </c>
      <c r="AE39" s="8">
        <f t="shared" si="21"/>
        <v>14.4450903091325</v>
      </c>
      <c r="AF39" s="8">
        <f t="shared" si="22"/>
        <v>12.874734794952476</v>
      </c>
      <c r="AG39" s="8">
        <f t="shared" si="23"/>
        <v>2.2669348149480442</v>
      </c>
      <c r="AH39" s="8">
        <f t="shared" si="24"/>
        <v>0.91838944233966247</v>
      </c>
      <c r="AI39" s="8">
        <f t="shared" si="25"/>
        <v>0.85232368103349965</v>
      </c>
      <c r="AJ39" s="8"/>
      <c r="AK39" s="8">
        <f t="shared" si="7"/>
        <v>4.2587547181755196</v>
      </c>
      <c r="AL39" s="8">
        <f t="shared" si="8"/>
        <v>1.5746259246066576</v>
      </c>
      <c r="AM39" s="8">
        <f t="shared" si="9"/>
        <v>0.57841453225692196</v>
      </c>
      <c r="AN39" s="8">
        <f t="shared" si="10"/>
        <v>0.87774518310263905</v>
      </c>
      <c r="AO39" s="8">
        <f t="shared" si="11"/>
        <v>0.17795051448397617</v>
      </c>
      <c r="AP39" s="8">
        <f t="shared" si="12"/>
        <v>1.0500185637253252</v>
      </c>
      <c r="AQ39" s="8"/>
      <c r="AR39" s="8">
        <f t="shared" si="13"/>
        <v>0.92758338478759228</v>
      </c>
      <c r="AS39" s="8">
        <f t="shared" si="14"/>
        <v>5.5059155232433419</v>
      </c>
      <c r="AT39" s="8">
        <f t="shared" si="26"/>
        <v>4.5783321384557496</v>
      </c>
      <c r="AU39" s="8"/>
      <c r="AV39" s="8"/>
      <c r="AW39" s="8">
        <f t="shared" si="16"/>
        <v>1.5703555141800234</v>
      </c>
      <c r="AX39" s="8">
        <f t="shared" si="17"/>
        <v>1.1723030222950592</v>
      </c>
      <c r="AY39" s="8">
        <f t="shared" si="18"/>
        <v>45.204605411564572</v>
      </c>
      <c r="AZ39" s="8">
        <f t="shared" si="19"/>
        <v>33.022782388425476</v>
      </c>
    </row>
    <row r="40" spans="1:53" x14ac:dyDescent="0.25">
      <c r="A40">
        <f t="shared" si="6"/>
        <v>2016</v>
      </c>
      <c r="B40">
        <v>42370</v>
      </c>
      <c r="C40" s="3">
        <v>2025535</v>
      </c>
      <c r="D40" s="3">
        <v>1955488.25</v>
      </c>
      <c r="E40" s="4">
        <v>36.109487000000001</v>
      </c>
      <c r="F40" s="3">
        <v>61.954623053624893</v>
      </c>
      <c r="G40" s="3">
        <v>17915.824999999935</v>
      </c>
      <c r="H40" s="3">
        <v>293186</v>
      </c>
      <c r="I40" s="3">
        <v>273727</v>
      </c>
      <c r="J40" s="3">
        <v>47466</v>
      </c>
      <c r="K40" s="3">
        <v>21024</v>
      </c>
      <c r="L40" s="3">
        <v>18271</v>
      </c>
      <c r="M40" s="3">
        <v>0</v>
      </c>
      <c r="N40" s="3">
        <v>89108</v>
      </c>
      <c r="O40" s="3">
        <v>33274</v>
      </c>
      <c r="P40" s="3">
        <v>11851</v>
      </c>
      <c r="Q40" s="3">
        <v>17883</v>
      </c>
      <c r="R40" s="3">
        <v>3607</v>
      </c>
      <c r="S40" s="3">
        <v>22493</v>
      </c>
      <c r="T40" s="3">
        <v>0</v>
      </c>
      <c r="U40" s="3">
        <v>19666</v>
      </c>
      <c r="V40" s="3">
        <v>117524</v>
      </c>
      <c r="W40" s="3">
        <v>97858</v>
      </c>
      <c r="X40" s="3">
        <v>0</v>
      </c>
      <c r="Y40" s="3">
        <v>0</v>
      </c>
      <c r="Z40" s="3">
        <v>19459</v>
      </c>
      <c r="AA40" s="3">
        <v>21972</v>
      </c>
      <c r="AB40" s="3">
        <v>918485</v>
      </c>
      <c r="AC40" s="3">
        <v>655564</v>
      </c>
      <c r="AD40" s="8">
        <f t="shared" si="20"/>
        <v>2.4419546751340064</v>
      </c>
      <c r="AE40" s="8">
        <f t="shared" si="21"/>
        <v>14.474496861323058</v>
      </c>
      <c r="AF40" s="8">
        <f t="shared" si="22"/>
        <v>13.513812400180694</v>
      </c>
      <c r="AG40" s="8">
        <f t="shared" si="23"/>
        <v>2.3433808845564257</v>
      </c>
      <c r="AH40" s="8">
        <f t="shared" si="24"/>
        <v>1.0379479989237412</v>
      </c>
      <c r="AI40" s="8">
        <f t="shared" si="25"/>
        <v>0.90203328997030419</v>
      </c>
      <c r="AJ40" s="8"/>
      <c r="AK40" s="8">
        <f t="shared" si="7"/>
        <v>4.3992327952861841</v>
      </c>
      <c r="AL40" s="8">
        <f t="shared" si="8"/>
        <v>1.6427264895447375</v>
      </c>
      <c r="AM40" s="8">
        <f t="shared" si="9"/>
        <v>0.58507999121219822</v>
      </c>
      <c r="AN40" s="8">
        <f t="shared" si="10"/>
        <v>0.88287785696124732</v>
      </c>
      <c r="AO40" s="8">
        <f t="shared" si="11"/>
        <v>0.1780764094424436</v>
      </c>
      <c r="AP40" s="8">
        <f t="shared" si="12"/>
        <v>1.110472048125557</v>
      </c>
      <c r="AQ40" s="8"/>
      <c r="AR40" s="8">
        <f t="shared" si="13"/>
        <v>0.97090398339204209</v>
      </c>
      <c r="AS40" s="8">
        <f t="shared" si="14"/>
        <v>5.8021214148360807</v>
      </c>
      <c r="AT40" s="8">
        <f t="shared" si="26"/>
        <v>4.8312174314440384</v>
      </c>
      <c r="AU40" s="8"/>
      <c r="AV40" s="8"/>
      <c r="AW40" s="8">
        <f t="shared" si="16"/>
        <v>0.96068446114236483</v>
      </c>
      <c r="AX40" s="8">
        <f t="shared" si="17"/>
        <v>1.0847504486469006</v>
      </c>
      <c r="AY40" s="8">
        <f t="shared" si="18"/>
        <v>45.345303833308236</v>
      </c>
      <c r="AZ40" s="8">
        <f t="shared" si="19"/>
        <v>32.364980116364322</v>
      </c>
    </row>
    <row r="41" spans="1:53" x14ac:dyDescent="0.25">
      <c r="A41">
        <f t="shared" si="6"/>
        <v>2017</v>
      </c>
      <c r="B41">
        <v>42736</v>
      </c>
      <c r="C41" s="3">
        <v>2140641</v>
      </c>
      <c r="D41" s="3">
        <v>2014932.75</v>
      </c>
      <c r="E41" s="4">
        <v>36.545295000000003</v>
      </c>
      <c r="F41" s="3">
        <v>62.772331381873457</v>
      </c>
      <c r="G41" s="3">
        <v>18284.683333333291</v>
      </c>
      <c r="H41" s="3">
        <v>312261</v>
      </c>
      <c r="I41" s="3">
        <v>293668</v>
      </c>
      <c r="J41" s="3">
        <v>50142</v>
      </c>
      <c r="K41" s="3">
        <v>23762</v>
      </c>
      <c r="L41" s="3">
        <v>17935</v>
      </c>
      <c r="M41" s="3">
        <v>0</v>
      </c>
      <c r="N41" s="3">
        <v>95261</v>
      </c>
      <c r="O41" s="3">
        <v>34562</v>
      </c>
      <c r="P41" s="3">
        <v>12235</v>
      </c>
      <c r="Q41" s="3">
        <v>18338</v>
      </c>
      <c r="R41" s="3">
        <v>3652</v>
      </c>
      <c r="S41" s="3">
        <v>26474</v>
      </c>
      <c r="T41" s="3">
        <v>0</v>
      </c>
      <c r="U41" s="3">
        <v>23548</v>
      </c>
      <c r="V41" s="3">
        <v>130116</v>
      </c>
      <c r="W41" s="3">
        <v>106568</v>
      </c>
      <c r="X41" s="3">
        <v>0</v>
      </c>
      <c r="Y41" s="3">
        <v>0</v>
      </c>
      <c r="Z41" s="3">
        <v>18593</v>
      </c>
      <c r="AA41" s="3">
        <v>21424</v>
      </c>
      <c r="AB41" s="3">
        <v>916353</v>
      </c>
      <c r="AC41" s="3">
        <v>636173</v>
      </c>
      <c r="AD41" s="8">
        <f t="shared" si="20"/>
        <v>2.332536731683152</v>
      </c>
      <c r="AE41" s="8">
        <f t="shared" si="21"/>
        <v>14.587266150653006</v>
      </c>
      <c r="AF41" s="8">
        <f t="shared" si="22"/>
        <v>13.718694540560515</v>
      </c>
      <c r="AG41" s="8">
        <f t="shared" si="23"/>
        <v>2.3423824919731988</v>
      </c>
      <c r="AH41" s="8">
        <f t="shared" si="24"/>
        <v>1.110041338085181</v>
      </c>
      <c r="AI41" s="8">
        <f t="shared" si="25"/>
        <v>0.83783315371423794</v>
      </c>
      <c r="AJ41" s="8"/>
      <c r="AK41" s="8">
        <f t="shared" si="7"/>
        <v>4.4501156429312525</v>
      </c>
      <c r="AL41" s="8">
        <f t="shared" si="8"/>
        <v>1.6145631145063557</v>
      </c>
      <c r="AM41" s="8">
        <f t="shared" si="9"/>
        <v>0.57155777171417343</v>
      </c>
      <c r="AN41" s="8">
        <f t="shared" si="10"/>
        <v>0.85665929037143551</v>
      </c>
      <c r="AO41" s="8">
        <f t="shared" si="11"/>
        <v>0.17060310439723428</v>
      </c>
      <c r="AP41" s="8">
        <f t="shared" si="12"/>
        <v>1.2367323619420538</v>
      </c>
      <c r="AQ41" s="8"/>
      <c r="AR41" s="8">
        <f t="shared" si="13"/>
        <v>1.1000443325153539</v>
      </c>
      <c r="AS41" s="8">
        <f t="shared" si="14"/>
        <v>6.0783662463719983</v>
      </c>
      <c r="AT41" s="8">
        <f t="shared" si="26"/>
        <v>4.9783219138566439</v>
      </c>
      <c r="AU41" s="8"/>
      <c r="AV41" s="8"/>
      <c r="AW41" s="8">
        <f t="shared" si="16"/>
        <v>0.86857161009249095</v>
      </c>
      <c r="AX41" s="8">
        <f t="shared" si="17"/>
        <v>1.0008217164858564</v>
      </c>
      <c r="AY41" s="8">
        <f t="shared" si="18"/>
        <v>42.807411424895626</v>
      </c>
      <c r="AZ41" s="8">
        <f t="shared" si="19"/>
        <v>29.718808525110003</v>
      </c>
    </row>
    <row r="42" spans="1:53" x14ac:dyDescent="0.25">
      <c r="A42">
        <f t="shared" si="6"/>
        <v>2018</v>
      </c>
      <c r="B42">
        <v>43101</v>
      </c>
      <c r="C42" s="3">
        <v>2231168</v>
      </c>
      <c r="D42" s="3">
        <v>2063886.5</v>
      </c>
      <c r="E42" s="4">
        <v>37.065178000000003</v>
      </c>
      <c r="F42" s="3">
        <v>63.027891358152758</v>
      </c>
      <c r="G42" s="3">
        <v>18569.441666666673</v>
      </c>
      <c r="H42" s="3">
        <v>337187</v>
      </c>
      <c r="I42" s="3">
        <v>306158</v>
      </c>
      <c r="J42" s="3">
        <v>52618</v>
      </c>
      <c r="K42" s="3">
        <v>24175</v>
      </c>
      <c r="L42" s="3">
        <v>16958</v>
      </c>
      <c r="M42" s="3">
        <v>0</v>
      </c>
      <c r="N42" s="3">
        <v>98649</v>
      </c>
      <c r="O42" s="3">
        <v>35697</v>
      </c>
      <c r="P42" s="3">
        <v>12524</v>
      </c>
      <c r="Q42" s="3">
        <v>18928</v>
      </c>
      <c r="R42" s="3">
        <v>3764</v>
      </c>
      <c r="S42" s="3">
        <v>27736</v>
      </c>
      <c r="T42" s="3">
        <v>0</v>
      </c>
      <c r="U42" s="3">
        <v>24032</v>
      </c>
      <c r="V42" s="3">
        <v>137790</v>
      </c>
      <c r="W42" s="3">
        <v>113758</v>
      </c>
      <c r="X42" s="3">
        <v>0</v>
      </c>
      <c r="Y42" s="3">
        <v>0</v>
      </c>
      <c r="Z42" s="3">
        <v>31029</v>
      </c>
      <c r="AA42" s="3">
        <v>23678</v>
      </c>
      <c r="AB42" s="3">
        <v>940070</v>
      </c>
      <c r="AC42" s="3">
        <v>624701</v>
      </c>
      <c r="AD42" s="8">
        <f t="shared" si="20"/>
        <v>2.5839387223046142</v>
      </c>
      <c r="AE42" s="8">
        <f t="shared" si="21"/>
        <v>15.112577806781022</v>
      </c>
      <c r="AF42" s="8">
        <f t="shared" si="22"/>
        <v>13.721871235155756</v>
      </c>
      <c r="AG42" s="8">
        <f t="shared" si="23"/>
        <v>2.3583163616545235</v>
      </c>
      <c r="AH42" s="8">
        <f t="shared" si="24"/>
        <v>1.083513209224944</v>
      </c>
      <c r="AI42" s="8">
        <f t="shared" si="25"/>
        <v>0.76005034134587801</v>
      </c>
      <c r="AJ42" s="8"/>
      <c r="AK42" s="8">
        <f t="shared" si="7"/>
        <v>4.4214061872525958</v>
      </c>
      <c r="AL42" s="8">
        <f t="shared" si="8"/>
        <v>1.5999243445585452</v>
      </c>
      <c r="AM42" s="8">
        <f t="shared" si="9"/>
        <v>0.56132034880385517</v>
      </c>
      <c r="AN42" s="8">
        <f t="shared" si="10"/>
        <v>0.84834490275945151</v>
      </c>
      <c r="AO42" s="8">
        <f t="shared" si="11"/>
        <v>0.16870087774654352</v>
      </c>
      <c r="AP42" s="8">
        <f t="shared" si="12"/>
        <v>1.2431157133842006</v>
      </c>
      <c r="AQ42" s="8"/>
      <c r="AR42" s="8">
        <f t="shared" si="13"/>
        <v>1.0771040100969538</v>
      </c>
      <c r="AS42" s="8">
        <f t="shared" si="14"/>
        <v>6.1756891457747694</v>
      </c>
      <c r="AT42" s="8">
        <f t="shared" si="26"/>
        <v>5.0985851356778156</v>
      </c>
      <c r="AU42" s="8"/>
      <c r="AV42" s="8"/>
      <c r="AW42" s="8">
        <f t="shared" si="16"/>
        <v>1.3907065716252653</v>
      </c>
      <c r="AX42" s="8">
        <f t="shared" si="17"/>
        <v>1.0612378807871035</v>
      </c>
      <c r="AY42" s="8">
        <f t="shared" si="18"/>
        <v>42.13353723251678</v>
      </c>
      <c r="AZ42" s="8">
        <f t="shared" si="19"/>
        <v>27.998832898284665</v>
      </c>
    </row>
    <row r="43" spans="1:53" x14ac:dyDescent="0.25">
      <c r="A43">
        <f t="shared" si="6"/>
        <v>2019</v>
      </c>
      <c r="B43">
        <v>43466</v>
      </c>
      <c r="C43" s="3">
        <v>2310712</v>
      </c>
      <c r="D43" s="3">
        <v>2102304</v>
      </c>
      <c r="E43" s="4">
        <v>37.593384</v>
      </c>
      <c r="F43" s="3">
        <v>63.495613561033203</v>
      </c>
      <c r="G43" s="3">
        <v>18979.141666666659</v>
      </c>
      <c r="H43" s="3">
        <v>351857</v>
      </c>
      <c r="I43" s="3">
        <v>324796</v>
      </c>
      <c r="J43" s="3">
        <v>55380</v>
      </c>
      <c r="K43" s="3">
        <v>24472</v>
      </c>
      <c r="L43" s="3">
        <v>16886</v>
      </c>
      <c r="M43" s="3">
        <v>0</v>
      </c>
      <c r="N43" s="3">
        <v>110033</v>
      </c>
      <c r="O43" s="3">
        <v>37172</v>
      </c>
      <c r="P43" s="3">
        <v>12803</v>
      </c>
      <c r="Q43" s="3">
        <v>19844</v>
      </c>
      <c r="R43" s="3">
        <v>3914</v>
      </c>
      <c r="S43" s="3">
        <v>36300</v>
      </c>
      <c r="T43" s="3">
        <v>0</v>
      </c>
      <c r="U43" s="3">
        <v>30128</v>
      </c>
      <c r="V43" s="3">
        <v>148153</v>
      </c>
      <c r="W43" s="3">
        <v>118025</v>
      </c>
      <c r="X43" s="3">
        <v>0</v>
      </c>
      <c r="Y43" s="3">
        <v>0</v>
      </c>
      <c r="Z43" s="3">
        <v>27061</v>
      </c>
      <c r="AA43" s="3">
        <v>24649</v>
      </c>
      <c r="AB43" s="3">
        <v>967140</v>
      </c>
      <c r="AC43" s="3">
        <v>624966</v>
      </c>
      <c r="AD43" s="8">
        <f t="shared" si="20"/>
        <v>2.6220387843458468</v>
      </c>
      <c r="AE43" s="8">
        <f t="shared" si="21"/>
        <v>15.227211353037506</v>
      </c>
      <c r="AF43" s="8">
        <f t="shared" si="22"/>
        <v>14.056100457348212</v>
      </c>
      <c r="AG43" s="8">
        <f t="shared" si="23"/>
        <v>2.3966638854171354</v>
      </c>
      <c r="AH43" s="8">
        <f t="shared" si="24"/>
        <v>1.0590675081966079</v>
      </c>
      <c r="AI43" s="8">
        <f t="shared" si="25"/>
        <v>0.73077042920104285</v>
      </c>
      <c r="AJ43" s="8"/>
      <c r="AK43" s="8">
        <f t="shared" si="7"/>
        <v>4.7618656067913268</v>
      </c>
      <c r="AL43" s="8">
        <f t="shared" si="8"/>
        <v>1.6086816531008623</v>
      </c>
      <c r="AM43" s="8">
        <f t="shared" si="9"/>
        <v>0.55407164544954113</v>
      </c>
      <c r="AN43" s="8">
        <f t="shared" si="10"/>
        <v>0.85878292058897865</v>
      </c>
      <c r="AO43" s="8">
        <f t="shared" si="11"/>
        <v>0.16938502072088604</v>
      </c>
      <c r="AP43" s="8">
        <f t="shared" si="12"/>
        <v>1.5709443669310585</v>
      </c>
      <c r="AQ43" s="8"/>
      <c r="AR43" s="8">
        <f t="shared" si="13"/>
        <v>1.3038405478484554</v>
      </c>
      <c r="AS43" s="8">
        <f t="shared" si="14"/>
        <v>6.4115735755905536</v>
      </c>
      <c r="AT43" s="8">
        <f t="shared" si="26"/>
        <v>5.1077330277420989</v>
      </c>
      <c r="AU43" s="8"/>
      <c r="AV43" s="8"/>
      <c r="AW43" s="8">
        <f t="shared" si="16"/>
        <v>1.1711108956892939</v>
      </c>
      <c r="AX43" s="8">
        <f t="shared" si="17"/>
        <v>1.0667274848618089</v>
      </c>
      <c r="AY43" s="8">
        <f t="shared" si="18"/>
        <v>41.854631819110303</v>
      </c>
      <c r="AZ43" s="8">
        <f t="shared" si="19"/>
        <v>27.046468794034048</v>
      </c>
    </row>
    <row r="44" spans="1:53" x14ac:dyDescent="0.25">
      <c r="A44">
        <f t="shared" si="6"/>
        <v>2020</v>
      </c>
      <c r="B44">
        <v>43831</v>
      </c>
      <c r="C44" s="3">
        <v>2204061</v>
      </c>
      <c r="D44" s="3">
        <v>1988720.75</v>
      </c>
      <c r="E44" s="4">
        <v>38.005237999999999</v>
      </c>
      <c r="F44" s="3">
        <v>66.586265986933299</v>
      </c>
      <c r="G44" s="3">
        <v>18004.50833333331</v>
      </c>
      <c r="H44" s="3">
        <v>336401</v>
      </c>
      <c r="I44" s="3">
        <v>545307</v>
      </c>
      <c r="J44" s="3">
        <v>60764</v>
      </c>
      <c r="K44" s="3">
        <v>27096</v>
      </c>
      <c r="L44" s="3">
        <v>51677</v>
      </c>
      <c r="M44" s="3">
        <v>54904.168424086776</v>
      </c>
      <c r="N44" s="3">
        <v>134290</v>
      </c>
      <c r="O44" s="3">
        <v>39034</v>
      </c>
      <c r="P44" s="3">
        <v>13099</v>
      </c>
      <c r="Q44" s="3">
        <v>20390</v>
      </c>
      <c r="R44" s="3">
        <v>4133</v>
      </c>
      <c r="S44" s="3">
        <v>57634</v>
      </c>
      <c r="T44" s="3">
        <v>0</v>
      </c>
      <c r="U44" s="3">
        <v>53338</v>
      </c>
      <c r="V44" s="3">
        <v>180373.8</v>
      </c>
      <c r="W44" s="3">
        <v>127035.8</v>
      </c>
      <c r="X44" s="3">
        <v>89540</v>
      </c>
      <c r="Y44" s="3">
        <v>0</v>
      </c>
      <c r="Z44" s="3">
        <v>-208906</v>
      </c>
      <c r="AA44" s="3">
        <v>21837</v>
      </c>
      <c r="AB44" s="3">
        <v>1367096</v>
      </c>
      <c r="AC44" s="3">
        <v>871895</v>
      </c>
      <c r="AD44" s="8">
        <f t="shared" si="20"/>
        <v>2.257894410323221</v>
      </c>
      <c r="AE44" s="8">
        <f t="shared" si="21"/>
        <v>15.262780839550267</v>
      </c>
      <c r="AF44" s="8">
        <f t="shared" si="22"/>
        <v>24.741012158919375</v>
      </c>
      <c r="AG44" s="8">
        <f t="shared" si="23"/>
        <v>2.7569109929353135</v>
      </c>
      <c r="AH44" s="8">
        <f t="shared" si="24"/>
        <v>1.229367063797236</v>
      </c>
      <c r="AI44" s="8">
        <f t="shared" si="25"/>
        <v>2.3446265779395397</v>
      </c>
      <c r="AJ44" s="8">
        <f>100*M44/$C44</f>
        <v>2.491045775234296</v>
      </c>
      <c r="AK44" s="8">
        <f t="shared" si="7"/>
        <v>6.0928440728273854</v>
      </c>
      <c r="AL44" s="8">
        <f t="shared" si="8"/>
        <v>1.7710036155986608</v>
      </c>
      <c r="AM44" s="8">
        <f t="shared" si="9"/>
        <v>0.5943120449025685</v>
      </c>
      <c r="AN44" s="8">
        <f t="shared" si="10"/>
        <v>0.92511051191414395</v>
      </c>
      <c r="AO44" s="8">
        <f t="shared" si="11"/>
        <v>0.18751749611285712</v>
      </c>
      <c r="AP44" s="8">
        <f t="shared" si="12"/>
        <v>2.614900404299155</v>
      </c>
      <c r="AQ44" s="8"/>
      <c r="AR44" s="8">
        <f t="shared" si="13"/>
        <v>2.4199874685863958</v>
      </c>
      <c r="AS44" s="8">
        <f t="shared" si="14"/>
        <v>8.1837027196615697</v>
      </c>
      <c r="AT44" s="8">
        <f t="shared" si="26"/>
        <v>5.7637152510751744</v>
      </c>
      <c r="AU44" s="8">
        <f t="shared" ref="AU44:AU45" si="27">100*X44/$C44</f>
        <v>4.062500992486143</v>
      </c>
      <c r="AV44" s="8"/>
      <c r="AW44" s="8">
        <f t="shared" si="16"/>
        <v>-9.4782313193691099</v>
      </c>
      <c r="AX44" s="8">
        <f t="shared" si="17"/>
        <v>0.99076205241143511</v>
      </c>
      <c r="AY44" s="8">
        <f t="shared" si="18"/>
        <v>62.026232486305958</v>
      </c>
      <c r="AZ44" s="8">
        <f t="shared" si="19"/>
        <v>39.558569386237494</v>
      </c>
      <c r="BA44" s="2"/>
    </row>
    <row r="45" spans="1:53" x14ac:dyDescent="0.25">
      <c r="A45">
        <f t="shared" si="6"/>
        <v>2021</v>
      </c>
      <c r="B45">
        <v>44197</v>
      </c>
      <c r="C45" s="3">
        <v>2438742.0070916358</v>
      </c>
      <c r="D45" s="3">
        <v>2112258.1532349051</v>
      </c>
      <c r="E45" s="4">
        <v>38.416562262938072</v>
      </c>
      <c r="F45" s="3">
        <v>64.22175174889</v>
      </c>
      <c r="G45" s="3">
        <v>18806.70684809814</v>
      </c>
      <c r="H45" s="3">
        <v>348146.6</v>
      </c>
      <c r="I45" s="3">
        <v>461007.9</v>
      </c>
      <c r="J45" s="3">
        <v>64200.28</v>
      </c>
      <c r="K45" s="3">
        <v>27500.49</v>
      </c>
      <c r="L45" s="3">
        <v>43743.95</v>
      </c>
      <c r="M45" s="3">
        <v>13371.75291979073</v>
      </c>
      <c r="N45" s="3">
        <v>140303.29999999999</v>
      </c>
      <c r="O45" s="3">
        <v>44113.440000000002</v>
      </c>
      <c r="P45" s="3">
        <v>13389.37</v>
      </c>
      <c r="Q45" s="3">
        <v>25028.3</v>
      </c>
      <c r="R45" s="3">
        <v>4332.6750000000002</v>
      </c>
      <c r="S45" s="3">
        <v>52439.51</v>
      </c>
      <c r="T45" s="3">
        <v>1000</v>
      </c>
      <c r="U45" s="3">
        <v>45847.22</v>
      </c>
      <c r="V45" s="3">
        <v>189583.3</v>
      </c>
      <c r="W45" s="3">
        <v>143736.1</v>
      </c>
      <c r="X45" s="3">
        <v>25191.000000000022</v>
      </c>
      <c r="Y45" s="3">
        <v>2961</v>
      </c>
      <c r="Z45" s="3">
        <v>-112861.3</v>
      </c>
      <c r="AA45" s="3">
        <v>27783.38</v>
      </c>
      <c r="AB45" s="3">
        <v>1507741</v>
      </c>
      <c r="AC45" s="3">
        <v>1012540</v>
      </c>
      <c r="AD45" s="8">
        <f t="shared" si="20"/>
        <v>2.0322918068665259</v>
      </c>
      <c r="AE45" s="8">
        <f t="shared" si="21"/>
        <v>14.275663394800349</v>
      </c>
      <c r="AF45" s="8">
        <f t="shared" si="22"/>
        <v>18.903512493713222</v>
      </c>
      <c r="AG45" s="8">
        <f t="shared" si="23"/>
        <v>2.6325162650789435</v>
      </c>
      <c r="AH45" s="8">
        <f t="shared" si="24"/>
        <v>1.1276506461130831</v>
      </c>
      <c r="AI45" s="8">
        <f t="shared" si="25"/>
        <v>1.7937096204845222</v>
      </c>
      <c r="AJ45" s="8">
        <f>100*M45/$C45</f>
        <v>0.54830535091071186</v>
      </c>
      <c r="AK45" s="8">
        <f t="shared" si="7"/>
        <v>5.7531013773499202</v>
      </c>
      <c r="AL45" s="8">
        <f t="shared" si="8"/>
        <v>1.8088604646052022</v>
      </c>
      <c r="AM45" s="8">
        <f t="shared" si="9"/>
        <v>0.54902773483480227</v>
      </c>
      <c r="AN45" s="8">
        <f t="shared" si="10"/>
        <v>1.0262791196124896</v>
      </c>
      <c r="AO45" s="8">
        <f t="shared" si="11"/>
        <v>0.17766024398648902</v>
      </c>
      <c r="AP45" s="8">
        <f t="shared" si="12"/>
        <v>2.1502688618767696</v>
      </c>
      <c r="AQ45" s="8">
        <f t="shared" si="13"/>
        <v>4.1004747410430975E-2</v>
      </c>
      <c r="AR45" s="8">
        <f t="shared" si="13"/>
        <v>1.8799536755704593</v>
      </c>
      <c r="AS45" s="8">
        <f t="shared" si="14"/>
        <v>7.7738153297359593</v>
      </c>
      <c r="AT45" s="8">
        <f t="shared" si="26"/>
        <v>5.8938624742604482</v>
      </c>
      <c r="AU45" s="8">
        <f t="shared" si="27"/>
        <v>1.0329505920161677</v>
      </c>
      <c r="AV45" s="8">
        <f t="shared" ref="AV45:AV69" si="28">100*Y45/$C45</f>
        <v>0.12141505708228613</v>
      </c>
      <c r="AW45" s="8">
        <f t="shared" si="16"/>
        <v>-4.6278490989128738</v>
      </c>
      <c r="AX45" s="8">
        <f t="shared" si="17"/>
        <v>1.1392504791080198</v>
      </c>
      <c r="AY45" s="8">
        <f t="shared" si="18"/>
        <v>61.824538865350611</v>
      </c>
      <c r="AZ45" s="8">
        <f t="shared" si="19"/>
        <v>41.518946942957783</v>
      </c>
      <c r="BA45" s="2"/>
    </row>
    <row r="46" spans="1:53" x14ac:dyDescent="0.25">
      <c r="A46">
        <f t="shared" si="6"/>
        <v>2022</v>
      </c>
      <c r="B46">
        <v>44562</v>
      </c>
      <c r="C46" s="3">
        <v>2593712.3252517767</v>
      </c>
      <c r="D46" s="3">
        <v>2195464.6049836166</v>
      </c>
      <c r="E46" s="4">
        <v>38.826801279318005</v>
      </c>
      <c r="F46" s="3">
        <v>64.759269739086321</v>
      </c>
      <c r="G46" s="3">
        <v>19398.560144605974</v>
      </c>
      <c r="H46" s="3">
        <v>379825.7</v>
      </c>
      <c r="I46" s="3">
        <v>395483.9</v>
      </c>
      <c r="J46" s="3">
        <v>69856.33</v>
      </c>
      <c r="K46" s="3">
        <v>26427.67</v>
      </c>
      <c r="L46" s="3">
        <v>28904.93</v>
      </c>
      <c r="M46" s="3">
        <v>4.5474735088646412E-12</v>
      </c>
      <c r="N46" s="3">
        <v>125049.8</v>
      </c>
      <c r="O46" s="3">
        <v>41714.9</v>
      </c>
      <c r="P46" s="3">
        <v>13740.09</v>
      </c>
      <c r="Q46" s="3">
        <v>21911.11</v>
      </c>
      <c r="R46" s="3">
        <v>4658.433</v>
      </c>
      <c r="S46" s="3">
        <v>43025.22</v>
      </c>
      <c r="T46" s="3">
        <v>0</v>
      </c>
      <c r="U46" s="3">
        <v>38543.78</v>
      </c>
      <c r="V46" s="3">
        <v>179287</v>
      </c>
      <c r="W46" s="3">
        <v>140743.20000000001</v>
      </c>
      <c r="X46" s="3">
        <v>1.0231815394945443E-11</v>
      </c>
      <c r="Y46" s="3">
        <v>4502</v>
      </c>
      <c r="Z46" s="3">
        <v>-15658.15</v>
      </c>
      <c r="AA46" s="3">
        <v>28699.27</v>
      </c>
      <c r="AB46" s="3">
        <v>1552098</v>
      </c>
      <c r="AC46" s="3">
        <v>1056897</v>
      </c>
      <c r="AD46" s="8">
        <f t="shared" si="20"/>
        <v>1.9034615361656941</v>
      </c>
      <c r="AE46" s="8">
        <f t="shared" si="21"/>
        <v>14.644095118109506</v>
      </c>
      <c r="AF46" s="8">
        <f t="shared" si="22"/>
        <v>15.247793525506326</v>
      </c>
      <c r="AG46" s="8">
        <f t="shared" si="23"/>
        <v>2.6932952170483637</v>
      </c>
      <c r="AH46" s="8">
        <f t="shared" si="24"/>
        <v>1.0189129204000915</v>
      </c>
      <c r="AI46" s="8">
        <f t="shared" si="25"/>
        <v>1.1144231269824476</v>
      </c>
      <c r="AJ46" s="8"/>
      <c r="AK46" s="8">
        <f t="shared" si="7"/>
        <v>4.8212671383231047</v>
      </c>
      <c r="AL46" s="8">
        <f t="shared" si="8"/>
        <v>1.6083086622164489</v>
      </c>
      <c r="AM46" s="8">
        <f t="shared" si="9"/>
        <v>0.5297461043088586</v>
      </c>
      <c r="AN46" s="8">
        <f t="shared" si="10"/>
        <v>0.84477795731926619</v>
      </c>
      <c r="AO46" s="8">
        <f t="shared" si="11"/>
        <v>0.17960484494161458</v>
      </c>
      <c r="AP46" s="8">
        <f t="shared" si="12"/>
        <v>1.6588277574624031</v>
      </c>
      <c r="AQ46" s="8"/>
      <c r="AR46" s="8">
        <f t="shared" si="13"/>
        <v>1.4860468381457252</v>
      </c>
      <c r="AS46" s="8">
        <f t="shared" si="14"/>
        <v>6.912370283107486</v>
      </c>
      <c r="AT46" s="8">
        <f t="shared" si="26"/>
        <v>5.426322673866224</v>
      </c>
      <c r="AU46" s="8"/>
      <c r="AV46" s="8">
        <f t="shared" si="28"/>
        <v>0.17357360552940204</v>
      </c>
      <c r="AW46" s="8">
        <f t="shared" si="16"/>
        <v>-0.60369647965797568</v>
      </c>
      <c r="AX46" s="8">
        <f t="shared" si="17"/>
        <v>1.1064939515685921</v>
      </c>
      <c r="AY46" s="8">
        <f t="shared" si="18"/>
        <v>59.84079209128695</v>
      </c>
      <c r="AZ46" s="8">
        <f t="shared" si="19"/>
        <v>40.74842802381351</v>
      </c>
      <c r="BA46" s="2"/>
    </row>
    <row r="47" spans="1:53" x14ac:dyDescent="0.25">
      <c r="A47">
        <f t="shared" si="6"/>
        <v>2023</v>
      </c>
      <c r="B47">
        <v>44927</v>
      </c>
      <c r="C47" s="3">
        <v>2697811.518083117</v>
      </c>
      <c r="D47" s="3">
        <v>2234670.761486413</v>
      </c>
      <c r="E47" s="4">
        <v>39.235485025926799</v>
      </c>
      <c r="F47" s="3">
        <v>65.237078280433494</v>
      </c>
      <c r="G47" s="3">
        <v>19684.448368109963</v>
      </c>
      <c r="H47" s="3">
        <v>400266.6</v>
      </c>
      <c r="I47" s="3">
        <v>401662.8</v>
      </c>
      <c r="J47" s="3">
        <v>71467.990000000005</v>
      </c>
      <c r="K47" s="3">
        <v>27614.27</v>
      </c>
      <c r="L47" s="3">
        <v>21851.13</v>
      </c>
      <c r="M47" s="3">
        <v>0</v>
      </c>
      <c r="N47" s="3">
        <v>134817.5</v>
      </c>
      <c r="O47" s="3">
        <v>44753.15</v>
      </c>
      <c r="P47" s="3">
        <v>14150.01</v>
      </c>
      <c r="Q47" s="3">
        <v>23446.03</v>
      </c>
      <c r="R47" s="3">
        <v>4977.9040000000005</v>
      </c>
      <c r="S47" s="3">
        <v>47490.44</v>
      </c>
      <c r="T47" s="3">
        <v>0</v>
      </c>
      <c r="U47" s="3">
        <v>42915.08</v>
      </c>
      <c r="V47" s="3">
        <v>183289</v>
      </c>
      <c r="W47" s="3">
        <v>140373.9</v>
      </c>
      <c r="X47" s="3">
        <v>0</v>
      </c>
      <c r="Y47" s="3">
        <v>5538</v>
      </c>
      <c r="Z47" s="3">
        <v>-1396.2339999999999</v>
      </c>
      <c r="AA47" s="3">
        <v>29333.919999999998</v>
      </c>
      <c r="AB47" s="3">
        <v>1582828</v>
      </c>
      <c r="AC47" s="3">
        <v>1087627</v>
      </c>
      <c r="AD47" s="8">
        <f t="shared" si="20"/>
        <v>1.8899528251437732</v>
      </c>
      <c r="AE47" s="8">
        <f t="shared" si="21"/>
        <v>14.836714771104635</v>
      </c>
      <c r="AF47" s="8">
        <f t="shared" si="22"/>
        <v>14.888467830599023</v>
      </c>
      <c r="AG47" s="8">
        <f t="shared" si="23"/>
        <v>2.6491098255366761</v>
      </c>
      <c r="AH47" s="8">
        <f t="shared" si="24"/>
        <v>1.0235804026673012</v>
      </c>
      <c r="AI47" s="8">
        <f t="shared" si="25"/>
        <v>0.80995762133619842</v>
      </c>
      <c r="AJ47" s="8"/>
      <c r="AK47" s="8">
        <f t="shared" si="7"/>
        <v>4.9972912894890529</v>
      </c>
      <c r="AL47" s="8">
        <f t="shared" si="8"/>
        <v>1.6588686681788123</v>
      </c>
      <c r="AM47" s="8">
        <f t="shared" si="9"/>
        <v>0.52449957697764016</v>
      </c>
      <c r="AN47" s="8">
        <f t="shared" si="10"/>
        <v>0.8690759099679124</v>
      </c>
      <c r="AO47" s="8">
        <f t="shared" si="11"/>
        <v>0.18451637435134696</v>
      </c>
      <c r="AP47" s="8">
        <f t="shared" si="12"/>
        <v>1.7603320202941199</v>
      </c>
      <c r="AQ47" s="8"/>
      <c r="AR47" s="8">
        <f t="shared" si="13"/>
        <v>1.5907367772857817</v>
      </c>
      <c r="AS47" s="8">
        <f t="shared" si="14"/>
        <v>6.7939883409732351</v>
      </c>
      <c r="AT47" s="8">
        <f t="shared" si="26"/>
        <v>5.2032508223458187</v>
      </c>
      <c r="AU47" s="8"/>
      <c r="AV47" s="8">
        <f t="shared" si="28"/>
        <v>0.20527749855315799</v>
      </c>
      <c r="AW47" s="8">
        <f t="shared" si="16"/>
        <v>-5.1754319775166119E-2</v>
      </c>
      <c r="AX47" s="8">
        <f t="shared" si="17"/>
        <v>1.0873228097433103</v>
      </c>
      <c r="AY47" s="8">
        <f t="shared" si="18"/>
        <v>58.670814821216673</v>
      </c>
      <c r="AZ47" s="8">
        <f t="shared" si="19"/>
        <v>40.315158887482042</v>
      </c>
      <c r="BA47" s="12"/>
    </row>
    <row r="48" spans="1:53" x14ac:dyDescent="0.25">
      <c r="A48">
        <f t="shared" si="6"/>
        <v>2024</v>
      </c>
      <c r="B48">
        <v>45292</v>
      </c>
      <c r="C48" s="3">
        <v>2799395.6422084132</v>
      </c>
      <c r="D48" s="3">
        <v>2270812.5018753456</v>
      </c>
      <c r="E48" s="4">
        <v>39.642002116545207</v>
      </c>
      <c r="F48" s="3">
        <v>65.923909766983357</v>
      </c>
      <c r="G48" s="3">
        <v>19844.719139393368</v>
      </c>
      <c r="H48" s="3">
        <v>418484.1</v>
      </c>
      <c r="I48" s="3">
        <v>412399.2</v>
      </c>
      <c r="J48" s="3">
        <v>75573.100000000006</v>
      </c>
      <c r="K48" s="3">
        <v>28063.759999999998</v>
      </c>
      <c r="L48" s="3">
        <v>21358.16</v>
      </c>
      <c r="M48" s="3">
        <v>0</v>
      </c>
      <c r="N48" s="3">
        <v>137092.70000000001</v>
      </c>
      <c r="O48" s="3">
        <v>46916.97</v>
      </c>
      <c r="P48" s="3">
        <v>14576.05</v>
      </c>
      <c r="Q48" s="3">
        <v>24550.61</v>
      </c>
      <c r="R48" s="3">
        <v>5195.7250000000004</v>
      </c>
      <c r="S48" s="3">
        <v>45853.39</v>
      </c>
      <c r="T48" s="3">
        <v>0</v>
      </c>
      <c r="U48" s="3">
        <v>41180.379999999997</v>
      </c>
      <c r="V48" s="3">
        <v>184999.8</v>
      </c>
      <c r="W48" s="3">
        <v>143819.5</v>
      </c>
      <c r="X48" s="3">
        <v>0</v>
      </c>
      <c r="Y48" s="3">
        <v>6492</v>
      </c>
      <c r="Z48" s="3">
        <v>6084.8549999999996</v>
      </c>
      <c r="AA48" s="3">
        <v>31081.99</v>
      </c>
      <c r="AB48" s="3">
        <v>1607825</v>
      </c>
      <c r="AC48" s="3">
        <v>1112624</v>
      </c>
      <c r="AD48" s="8">
        <f t="shared" si="20"/>
        <v>1.963699782920191</v>
      </c>
      <c r="AE48" s="8">
        <f t="shared" si="21"/>
        <v>14.94908735622173</v>
      </c>
      <c r="AF48" s="8">
        <f t="shared" si="22"/>
        <v>14.731722582616536</v>
      </c>
      <c r="AG48" s="8">
        <f t="shared" si="23"/>
        <v>2.6996219777059167</v>
      </c>
      <c r="AH48" s="8">
        <f t="shared" si="24"/>
        <v>1.0024935231327574</v>
      </c>
      <c r="AI48" s="8">
        <f t="shared" si="25"/>
        <v>0.76295610659559276</v>
      </c>
      <c r="AJ48" s="8"/>
      <c r="AK48" s="8">
        <f t="shared" si="7"/>
        <v>4.8972248842914201</v>
      </c>
      <c r="AL48" s="8">
        <f t="shared" si="8"/>
        <v>1.6759678157885429</v>
      </c>
      <c r="AM48" s="8">
        <f t="shared" si="9"/>
        <v>0.52068560014264764</v>
      </c>
      <c r="AN48" s="8">
        <f t="shared" si="10"/>
        <v>0.87699679280175946</v>
      </c>
      <c r="AO48" s="8">
        <f t="shared" si="11"/>
        <v>0.18560166779073603</v>
      </c>
      <c r="AP48" s="8">
        <f t="shared" si="12"/>
        <v>1.6379746152575543</v>
      </c>
      <c r="AQ48" s="8"/>
      <c r="AR48" s="8">
        <f t="shared" si="13"/>
        <v>1.4710453706183966</v>
      </c>
      <c r="AS48" s="8">
        <f t="shared" si="14"/>
        <v>6.6085621200030031</v>
      </c>
      <c r="AT48" s="8">
        <f t="shared" si="26"/>
        <v>5.1375196071442888</v>
      </c>
      <c r="AU48" s="8"/>
      <c r="AV48" s="8">
        <f t="shared" si="28"/>
        <v>0.23190719818648181</v>
      </c>
      <c r="AW48" s="8">
        <f t="shared" si="16"/>
        <v>0.21736316611537351</v>
      </c>
      <c r="AX48" s="8">
        <f t="shared" si="17"/>
        <v>1.1103107231916582</v>
      </c>
      <c r="AY48" s="8">
        <f t="shared" si="18"/>
        <v>57.43471825695935</v>
      </c>
      <c r="AZ48" s="8">
        <f t="shared" si="19"/>
        <v>39.74515010397969</v>
      </c>
      <c r="BA48" s="2"/>
    </row>
    <row r="49" spans="1:53" x14ac:dyDescent="0.25">
      <c r="A49">
        <f t="shared" si="6"/>
        <v>2025</v>
      </c>
      <c r="B49">
        <v>45658</v>
      </c>
      <c r="C49" s="3">
        <v>2900193.4168302277</v>
      </c>
      <c r="D49" s="3">
        <v>2303356.6172287352</v>
      </c>
      <c r="E49" s="4">
        <v>40.046416662746779</v>
      </c>
      <c r="F49" s="3">
        <v>66.437075806961985</v>
      </c>
      <c r="G49" s="3">
        <v>20006.657854687313</v>
      </c>
      <c r="H49" s="3">
        <v>435603.6</v>
      </c>
      <c r="I49" s="3">
        <v>427922.9</v>
      </c>
      <c r="J49" s="3">
        <v>79889.710000000006</v>
      </c>
      <c r="K49" s="3">
        <v>28622.82</v>
      </c>
      <c r="L49" s="3">
        <v>21740.560000000001</v>
      </c>
      <c r="M49" s="3">
        <v>0</v>
      </c>
      <c r="N49" s="3">
        <v>139787.5</v>
      </c>
      <c r="O49" s="3">
        <v>48729.11</v>
      </c>
      <c r="P49" s="3">
        <v>15017.61</v>
      </c>
      <c r="Q49" s="3">
        <v>25481.87</v>
      </c>
      <c r="R49" s="3">
        <v>5195.415</v>
      </c>
      <c r="S49" s="3">
        <v>45363.5</v>
      </c>
      <c r="T49" s="3">
        <v>0</v>
      </c>
      <c r="U49" s="3">
        <v>40588.720000000001</v>
      </c>
      <c r="V49" s="3">
        <v>190752.1</v>
      </c>
      <c r="W49" s="3">
        <v>150163.29999999999</v>
      </c>
      <c r="X49" s="3">
        <v>0</v>
      </c>
      <c r="Y49" s="3">
        <v>7719</v>
      </c>
      <c r="Z49" s="3">
        <v>7680.6949999999997</v>
      </c>
      <c r="AA49" s="3">
        <v>33880.93</v>
      </c>
      <c r="AB49" s="3">
        <v>1634026</v>
      </c>
      <c r="AC49" s="3">
        <v>1138825</v>
      </c>
      <c r="AD49" s="8">
        <f t="shared" si="20"/>
        <v>2.1072523440050999</v>
      </c>
      <c r="AE49" s="8">
        <f t="shared" si="21"/>
        <v>15.019812039849874</v>
      </c>
      <c r="AF49" s="8">
        <f t="shared" si="22"/>
        <v>14.754977978941115</v>
      </c>
      <c r="AG49" s="8">
        <f t="shared" si="23"/>
        <v>2.7546338646377464</v>
      </c>
      <c r="AH49" s="8">
        <f t="shared" si="24"/>
        <v>0.98692796948982009</v>
      </c>
      <c r="AI49" s="8">
        <f t="shared" si="25"/>
        <v>0.74962448620966082</v>
      </c>
      <c r="AJ49" s="8"/>
      <c r="AK49" s="8">
        <f t="shared" si="7"/>
        <v>4.8199371527703496</v>
      </c>
      <c r="AL49" s="8">
        <f t="shared" si="8"/>
        <v>1.6802020760828629</v>
      </c>
      <c r="AM49" s="8">
        <f t="shared" si="9"/>
        <v>0.51781408484174574</v>
      </c>
      <c r="AN49" s="8">
        <f t="shared" si="10"/>
        <v>0.87862657201154748</v>
      </c>
      <c r="AO49" s="8">
        <f t="shared" si="11"/>
        <v>0.17914029353526151</v>
      </c>
      <c r="AP49" s="8">
        <f t="shared" si="12"/>
        <v>1.5641542987012269</v>
      </c>
      <c r="AQ49" s="8"/>
      <c r="AR49" s="8">
        <f t="shared" si="13"/>
        <v>1.3995176930082658</v>
      </c>
      <c r="AS49" s="8">
        <f t="shared" si="14"/>
        <v>6.577219949988125</v>
      </c>
      <c r="AT49" s="8">
        <f t="shared" si="26"/>
        <v>5.1776994985431442</v>
      </c>
      <c r="AU49" s="8"/>
      <c r="AV49" s="8">
        <f t="shared" si="28"/>
        <v>0.26615466248580405</v>
      </c>
      <c r="AW49" s="8">
        <f t="shared" si="16"/>
        <v>0.26483388850646489</v>
      </c>
      <c r="AX49" s="8">
        <f t="shared" si="17"/>
        <v>1.1682300153977396</v>
      </c>
      <c r="AY49" s="8">
        <f t="shared" si="18"/>
        <v>56.341966384638994</v>
      </c>
      <c r="AZ49" s="8">
        <f t="shared" si="19"/>
        <v>39.267208641714703</v>
      </c>
      <c r="BA49" s="2"/>
    </row>
    <row r="50" spans="1:53" x14ac:dyDescent="0.25">
      <c r="A50">
        <f t="shared" si="6"/>
        <v>2026</v>
      </c>
      <c r="B50">
        <v>46023</v>
      </c>
      <c r="C50" s="3">
        <v>3003311</v>
      </c>
      <c r="D50" s="3">
        <v>2338484</v>
      </c>
      <c r="E50" s="4">
        <v>40.448751370502535</v>
      </c>
      <c r="F50" s="3">
        <v>67.30989540868282</v>
      </c>
      <c r="G50" s="3">
        <v>20107.738748192423</v>
      </c>
      <c r="H50" s="3">
        <v>451800.6</v>
      </c>
      <c r="I50" s="3">
        <v>448120.1</v>
      </c>
      <c r="J50" s="3">
        <v>87936.045040255907</v>
      </c>
      <c r="K50" s="3">
        <v>29329.5</v>
      </c>
      <c r="L50" s="3">
        <v>22501.95</v>
      </c>
      <c r="M50" s="3">
        <v>0</v>
      </c>
      <c r="N50" s="3">
        <v>144550.1</v>
      </c>
      <c r="O50" s="3">
        <v>50531.040000000001</v>
      </c>
      <c r="P50" s="3">
        <v>15472.25</v>
      </c>
      <c r="Q50" s="3">
        <v>26409.55</v>
      </c>
      <c r="R50" s="3">
        <v>5160.8239999999996</v>
      </c>
      <c r="S50" s="3">
        <v>46976.42</v>
      </c>
      <c r="T50" s="3">
        <v>0</v>
      </c>
      <c r="U50" s="3">
        <v>42031.87</v>
      </c>
      <c r="V50" s="3">
        <v>197534.3</v>
      </c>
      <c r="W50" s="3">
        <v>155502.5</v>
      </c>
      <c r="X50" s="3">
        <v>0</v>
      </c>
      <c r="Y50" s="3">
        <v>8300</v>
      </c>
      <c r="Z50" s="3">
        <v>3680.5210000000002</v>
      </c>
      <c r="AA50" s="3">
        <v>36827.69</v>
      </c>
      <c r="AB50" s="3">
        <v>1667173</v>
      </c>
      <c r="AC50" s="3">
        <v>1171972</v>
      </c>
      <c r="AD50" s="8">
        <f t="shared" si="20"/>
        <v>2.2538007351168221</v>
      </c>
      <c r="AE50" s="8">
        <f t="shared" si="21"/>
        <v>15.043417082013818</v>
      </c>
      <c r="AF50" s="8">
        <f t="shared" si="22"/>
        <v>14.92086900091266</v>
      </c>
      <c r="AG50" s="8">
        <f t="shared" si="23"/>
        <v>2.9279699984535705</v>
      </c>
      <c r="AH50" s="8">
        <f t="shared" si="24"/>
        <v>0.97657218982649485</v>
      </c>
      <c r="AI50" s="8">
        <f t="shared" si="25"/>
        <v>0.74923809089368365</v>
      </c>
      <c r="AJ50" s="8"/>
      <c r="AK50" s="8">
        <f t="shared" si="7"/>
        <v>4.8130246917485398</v>
      </c>
      <c r="AL50" s="8">
        <f t="shared" si="8"/>
        <v>1.6825110686172695</v>
      </c>
      <c r="AM50" s="8">
        <f t="shared" si="9"/>
        <v>0.51517308730264699</v>
      </c>
      <c r="AN50" s="8">
        <f t="shared" si="10"/>
        <v>0.87934782644887588</v>
      </c>
      <c r="AO50" s="8">
        <f t="shared" si="11"/>
        <v>0.17183781499818032</v>
      </c>
      <c r="AP50" s="8">
        <f t="shared" si="12"/>
        <v>1.5641543616362075</v>
      </c>
      <c r="AQ50" s="8"/>
      <c r="AR50" s="8">
        <f t="shared" si="13"/>
        <v>1.3995177322628258</v>
      </c>
      <c r="AS50" s="8">
        <f t="shared" si="14"/>
        <v>6.5772176108301803</v>
      </c>
      <c r="AT50" s="8">
        <f t="shared" si="26"/>
        <v>5.1777022093283049</v>
      </c>
      <c r="AU50" s="8"/>
      <c r="AV50" s="8">
        <f t="shared" si="28"/>
        <v>0.27636165551952496</v>
      </c>
      <c r="AW50" s="8">
        <f t="shared" si="16"/>
        <v>0.12254878032944308</v>
      </c>
      <c r="AX50" s="8">
        <f t="shared" si="17"/>
        <v>1.2262363105252836</v>
      </c>
      <c r="AY50" s="8">
        <f t="shared" si="18"/>
        <v>55.511167508126867</v>
      </c>
      <c r="AZ50" s="8">
        <f t="shared" si="19"/>
        <v>39.022665318376951</v>
      </c>
      <c r="BA50" s="2"/>
    </row>
    <row r="51" spans="1:53" x14ac:dyDescent="0.25">
      <c r="A51">
        <f t="shared" si="6"/>
        <v>2027</v>
      </c>
      <c r="B51">
        <v>46388</v>
      </c>
      <c r="C51" s="3">
        <v>3110297</v>
      </c>
      <c r="D51" s="3">
        <v>2374300</v>
      </c>
      <c r="E51" s="4">
        <v>40.848454385226752</v>
      </c>
      <c r="F51" s="3">
        <v>68.104599283115775</v>
      </c>
      <c r="G51" s="3">
        <v>20212.901795221795</v>
      </c>
      <c r="H51" s="3">
        <v>468056</v>
      </c>
      <c r="I51" s="3">
        <v>465118.5</v>
      </c>
      <c r="J51" s="3">
        <v>92501.733315604244</v>
      </c>
      <c r="K51" s="3">
        <v>30045.84</v>
      </c>
      <c r="L51" s="3">
        <v>23493.41</v>
      </c>
      <c r="M51" s="3">
        <v>0</v>
      </c>
      <c r="N51" s="3">
        <v>149523.6</v>
      </c>
      <c r="O51" s="3">
        <v>52361.24</v>
      </c>
      <c r="P51" s="3">
        <v>15939.7</v>
      </c>
      <c r="Q51" s="3">
        <v>27353.119999999999</v>
      </c>
      <c r="R51" s="3">
        <v>5219.67</v>
      </c>
      <c r="S51" s="3">
        <v>48649.84</v>
      </c>
      <c r="T51" s="3">
        <v>0</v>
      </c>
      <c r="U51" s="3">
        <v>43529.16</v>
      </c>
      <c r="V51" s="3">
        <v>204571</v>
      </c>
      <c r="W51" s="3">
        <v>161041.9</v>
      </c>
      <c r="X51" s="3">
        <v>0</v>
      </c>
      <c r="Y51" s="3">
        <v>8512.0453590948673</v>
      </c>
      <c r="Z51" s="3">
        <v>2937.5010000000002</v>
      </c>
      <c r="AA51" s="3">
        <v>39529.35</v>
      </c>
      <c r="AB51" s="3">
        <v>1703765</v>
      </c>
      <c r="AC51" s="3">
        <v>1208564</v>
      </c>
      <c r="AD51" s="8">
        <f t="shared" si="20"/>
        <v>2.3710406778420716</v>
      </c>
      <c r="AE51" s="8">
        <f t="shared" si="21"/>
        <v>15.048595037708617</v>
      </c>
      <c r="AF51" s="8">
        <f t="shared" si="22"/>
        <v>14.954150680787077</v>
      </c>
      <c r="AG51" s="8">
        <f t="shared" si="23"/>
        <v>2.9740482441260188</v>
      </c>
      <c r="AH51" s="8">
        <f t="shared" si="24"/>
        <v>0.96601192747830833</v>
      </c>
      <c r="AI51" s="8">
        <f t="shared" si="25"/>
        <v>0.755342978500124</v>
      </c>
      <c r="AJ51" s="8"/>
      <c r="AK51" s="8">
        <f t="shared" si="7"/>
        <v>4.8073737009681068</v>
      </c>
      <c r="AL51" s="8">
        <f t="shared" si="8"/>
        <v>1.6834803878857871</v>
      </c>
      <c r="AM51" s="8">
        <f t="shared" si="9"/>
        <v>0.51248160545439869</v>
      </c>
      <c r="AN51" s="8">
        <f t="shared" si="10"/>
        <v>0.87943755853540673</v>
      </c>
      <c r="AO51" s="8">
        <f t="shared" si="11"/>
        <v>0.16781902178473632</v>
      </c>
      <c r="AP51" s="8">
        <f t="shared" si="12"/>
        <v>1.5641541627696647</v>
      </c>
      <c r="AQ51" s="8"/>
      <c r="AR51" s="8">
        <f t="shared" si="13"/>
        <v>1.3995177952459203</v>
      </c>
      <c r="AS51" s="8">
        <f t="shared" si="14"/>
        <v>6.5772175454627</v>
      </c>
      <c r="AT51" s="8">
        <f t="shared" si="26"/>
        <v>5.1777016792930066</v>
      </c>
      <c r="AU51" s="8"/>
      <c r="AV51" s="8">
        <f t="shared" si="28"/>
        <v>0.27367307234951732</v>
      </c>
      <c r="AW51" s="8">
        <f t="shared" si="16"/>
        <v>9.4444389072812024E-2</v>
      </c>
      <c r="AX51" s="8">
        <f t="shared" si="17"/>
        <v>1.2709188222218006</v>
      </c>
      <c r="AY51" s="8">
        <f t="shared" si="18"/>
        <v>54.778209283550737</v>
      </c>
      <c r="AZ51" s="8">
        <f t="shared" si="19"/>
        <v>38.856868009710972</v>
      </c>
      <c r="BA51" s="2"/>
    </row>
    <row r="52" spans="1:53" x14ac:dyDescent="0.25">
      <c r="A52">
        <f t="shared" si="6"/>
        <v>2028</v>
      </c>
      <c r="B52">
        <v>46753</v>
      </c>
      <c r="C52" s="3">
        <v>3221556</v>
      </c>
      <c r="D52" s="3">
        <v>2411012</v>
      </c>
      <c r="E52" s="4">
        <v>41.244629754964542</v>
      </c>
      <c r="F52" s="3">
        <v>68.882953473907946</v>
      </c>
      <c r="G52" s="3">
        <v>20322.169796187824</v>
      </c>
      <c r="H52" s="3">
        <v>484945.5</v>
      </c>
      <c r="I52" s="3">
        <v>482794.8</v>
      </c>
      <c r="J52" s="3">
        <v>97275.071935875429</v>
      </c>
      <c r="K52" s="3">
        <v>30779.57</v>
      </c>
      <c r="L52" s="3">
        <v>24468.93</v>
      </c>
      <c r="M52" s="3">
        <v>0</v>
      </c>
      <c r="N52" s="3">
        <v>154740.79999999999</v>
      </c>
      <c r="O52" s="3">
        <v>54251.519999999997</v>
      </c>
      <c r="P52" s="3">
        <v>16420.32</v>
      </c>
      <c r="Q52" s="3">
        <v>28328.25</v>
      </c>
      <c r="R52" s="3">
        <v>5350.63</v>
      </c>
      <c r="S52" s="3">
        <v>50390.11</v>
      </c>
      <c r="T52" s="3">
        <v>0</v>
      </c>
      <c r="U52" s="3">
        <v>45086.25</v>
      </c>
      <c r="V52" s="3">
        <v>211888.8</v>
      </c>
      <c r="W52" s="3">
        <v>166802.5</v>
      </c>
      <c r="X52" s="3">
        <v>0</v>
      </c>
      <c r="Y52" s="3">
        <v>8727.9221547173893</v>
      </c>
      <c r="Z52" s="3">
        <v>2150.6759999999999</v>
      </c>
      <c r="AA52" s="3">
        <v>41994.95</v>
      </c>
      <c r="AB52" s="3">
        <v>1743609</v>
      </c>
      <c r="AC52" s="3">
        <v>1248408</v>
      </c>
      <c r="AD52" s="8">
        <f t="shared" si="20"/>
        <v>2.4648322978814567</v>
      </c>
      <c r="AE52" s="8">
        <f t="shared" si="21"/>
        <v>15.053145126144013</v>
      </c>
      <c r="AF52" s="8">
        <f t="shared" si="22"/>
        <v>14.986385460938751</v>
      </c>
      <c r="AG52" s="8">
        <f t="shared" si="23"/>
        <v>3.0195058517025757</v>
      </c>
      <c r="AH52" s="8">
        <f t="shared" si="24"/>
        <v>0.95542557695722197</v>
      </c>
      <c r="AI52" s="8">
        <f t="shared" si="25"/>
        <v>0.75953762715904982</v>
      </c>
      <c r="AJ52" s="8"/>
      <c r="AK52" s="8">
        <f t="shared" si="7"/>
        <v>4.80329381205852</v>
      </c>
      <c r="AL52" s="8">
        <f t="shared" si="8"/>
        <v>1.6840160469040426</v>
      </c>
      <c r="AM52" s="8">
        <f t="shared" si="9"/>
        <v>0.50970152311491712</v>
      </c>
      <c r="AN52" s="8">
        <f t="shared" si="10"/>
        <v>0.8793343961737744</v>
      </c>
      <c r="AO52" s="8">
        <f t="shared" si="11"/>
        <v>0.16608837468602128</v>
      </c>
      <c r="AP52" s="8">
        <f t="shared" si="12"/>
        <v>1.5641544024067873</v>
      </c>
      <c r="AQ52" s="8"/>
      <c r="AR52" s="8">
        <f t="shared" si="13"/>
        <v>1.3995178106480222</v>
      </c>
      <c r="AS52" s="8">
        <f t="shared" si="14"/>
        <v>6.5772192071160642</v>
      </c>
      <c r="AT52" s="8">
        <f t="shared" si="26"/>
        <v>5.1776998444230058</v>
      </c>
      <c r="AU52" s="8"/>
      <c r="AV52" s="8">
        <f t="shared" si="28"/>
        <v>0.27092256520505587</v>
      </c>
      <c r="AW52" s="8">
        <f t="shared" si="16"/>
        <v>6.6758920223643478E-2</v>
      </c>
      <c r="AX52" s="8">
        <f t="shared" si="17"/>
        <v>1.3035610742138271</v>
      </c>
      <c r="AY52" s="8">
        <f t="shared" si="18"/>
        <v>54.123193885190879</v>
      </c>
      <c r="AZ52" s="8">
        <f t="shared" si="19"/>
        <v>38.751708801585323</v>
      </c>
      <c r="BA52" s="2"/>
    </row>
    <row r="53" spans="1:53" x14ac:dyDescent="0.25">
      <c r="A53">
        <f t="shared" si="6"/>
        <v>2029</v>
      </c>
      <c r="B53">
        <v>47119</v>
      </c>
      <c r="C53" s="3">
        <v>3337291</v>
      </c>
      <c r="D53" s="3">
        <v>2448655</v>
      </c>
      <c r="E53" s="4">
        <v>41.636903394457065</v>
      </c>
      <c r="F53" s="3">
        <v>69.660276460663766</v>
      </c>
      <c r="G53" s="3">
        <v>20434.621775144948</v>
      </c>
      <c r="H53" s="3">
        <v>489981.2</v>
      </c>
      <c r="I53" s="3">
        <v>501020.1</v>
      </c>
      <c r="J53" s="3">
        <v>102103.5451745904</v>
      </c>
      <c r="K53" s="3">
        <v>31552.84</v>
      </c>
      <c r="L53" s="3">
        <v>25430.02</v>
      </c>
      <c r="M53" s="3">
        <v>0</v>
      </c>
      <c r="N53" s="3">
        <v>160190.5</v>
      </c>
      <c r="O53" s="3">
        <v>56215.58</v>
      </c>
      <c r="P53" s="3">
        <v>16914.59</v>
      </c>
      <c r="Q53" s="3">
        <v>29341.64</v>
      </c>
      <c r="R53" s="3">
        <v>5518.2929999999997</v>
      </c>
      <c r="S53" s="3">
        <v>52200.38</v>
      </c>
      <c r="T53" s="3">
        <v>0</v>
      </c>
      <c r="U53" s="3">
        <v>46705.98</v>
      </c>
      <c r="V53" s="3">
        <v>219500.9</v>
      </c>
      <c r="W53" s="3">
        <v>172795</v>
      </c>
      <c r="X53" s="3">
        <v>0</v>
      </c>
      <c r="Y53" s="3">
        <v>8948.2436971798215</v>
      </c>
      <c r="Z53" s="3">
        <v>-11038.93</v>
      </c>
      <c r="AA53" s="3">
        <v>44285.34</v>
      </c>
      <c r="AB53" s="3">
        <v>1798933</v>
      </c>
      <c r="AC53" s="3">
        <v>1303732</v>
      </c>
      <c r="AD53" s="8">
        <f t="shared" si="20"/>
        <v>2.5398664494161247</v>
      </c>
      <c r="AE53" s="8">
        <f t="shared" si="21"/>
        <v>14.682004056583619</v>
      </c>
      <c r="AF53" s="8">
        <f t="shared" si="22"/>
        <v>15.012778328290821</v>
      </c>
      <c r="AG53" s="8">
        <f t="shared" si="23"/>
        <v>3.0594738419451706</v>
      </c>
      <c r="AH53" s="8">
        <f t="shared" si="24"/>
        <v>0.94546265219305115</v>
      </c>
      <c r="AI53" s="8">
        <f t="shared" si="25"/>
        <v>0.76199588228895831</v>
      </c>
      <c r="AJ53" s="8"/>
      <c r="AK53" s="8">
        <f t="shared" si="7"/>
        <v>4.8000159410731635</v>
      </c>
      <c r="AL53" s="8">
        <f t="shared" si="8"/>
        <v>1.6844674318182022</v>
      </c>
      <c r="AM53" s="8">
        <f t="shared" si="9"/>
        <v>0.50683593369592284</v>
      </c>
      <c r="AN53" s="8">
        <f t="shared" si="10"/>
        <v>0.87920531952412895</v>
      </c>
      <c r="AO53" s="8">
        <f t="shared" si="11"/>
        <v>0.165352467015912</v>
      </c>
      <c r="AP53" s="8">
        <f t="shared" si="12"/>
        <v>1.5641542796238026</v>
      </c>
      <c r="AQ53" s="8"/>
      <c r="AR53" s="8">
        <f t="shared" si="13"/>
        <v>1.3995177525723708</v>
      </c>
      <c r="AS53" s="8">
        <f t="shared" si="14"/>
        <v>6.5772178692238707</v>
      </c>
      <c r="AT53" s="8">
        <f t="shared" si="26"/>
        <v>5.1777025138053592</v>
      </c>
      <c r="AU53" s="8"/>
      <c r="AV53" s="8">
        <f t="shared" si="28"/>
        <v>0.26812896139952497</v>
      </c>
      <c r="AW53" s="8">
        <f t="shared" si="16"/>
        <v>-0.33077517063989925</v>
      </c>
      <c r="AX53" s="8">
        <f t="shared" si="17"/>
        <v>1.3269846711000031</v>
      </c>
      <c r="AY53" s="8">
        <f t="shared" si="18"/>
        <v>53.903989792918864</v>
      </c>
      <c r="AZ53" s="8">
        <f t="shared" si="19"/>
        <v>39.065577439905603</v>
      </c>
      <c r="BA53" s="2"/>
    </row>
    <row r="54" spans="1:53" x14ac:dyDescent="0.25">
      <c r="A54">
        <f t="shared" si="6"/>
        <v>2030</v>
      </c>
      <c r="B54">
        <v>47484</v>
      </c>
      <c r="C54" s="3">
        <v>3457800</v>
      </c>
      <c r="D54" s="3">
        <v>2487329</v>
      </c>
      <c r="E54" s="4">
        <v>42.024980544188473</v>
      </c>
      <c r="F54" s="3">
        <v>70.441331437536405</v>
      </c>
      <c r="G54" s="3">
        <v>20551.324582116598</v>
      </c>
      <c r="H54" s="3">
        <v>507674.4</v>
      </c>
      <c r="I54" s="3">
        <v>519675.9</v>
      </c>
      <c r="J54" s="3">
        <v>106854.85654134688</v>
      </c>
      <c r="K54" s="3">
        <v>32335.88</v>
      </c>
      <c r="L54" s="3">
        <v>26398.65</v>
      </c>
      <c r="M54" s="3">
        <v>0</v>
      </c>
      <c r="N54" s="3">
        <v>165877.9</v>
      </c>
      <c r="O54" s="3">
        <v>58259.54</v>
      </c>
      <c r="P54" s="3">
        <v>17423.28</v>
      </c>
      <c r="Q54" s="3">
        <v>30396.05</v>
      </c>
      <c r="R54" s="3">
        <v>5713.7110000000002</v>
      </c>
      <c r="S54" s="3">
        <v>54085.33</v>
      </c>
      <c r="T54" s="3">
        <v>0</v>
      </c>
      <c r="U54" s="3">
        <v>48392.52</v>
      </c>
      <c r="V54" s="3">
        <v>227427.1</v>
      </c>
      <c r="W54" s="3">
        <v>179034.6</v>
      </c>
      <c r="X54" s="3">
        <v>0</v>
      </c>
      <c r="Y54" s="3">
        <v>9173.9910237297081</v>
      </c>
      <c r="Z54" s="3">
        <v>-12001.49</v>
      </c>
      <c r="AA54" s="3">
        <v>46770.34</v>
      </c>
      <c r="AB54" s="3">
        <v>1857705</v>
      </c>
      <c r="AC54" s="3">
        <v>1362504</v>
      </c>
      <c r="AD54" s="8">
        <f t="shared" si="20"/>
        <v>2.5998933812432146</v>
      </c>
      <c r="AE54" s="8">
        <f t="shared" si="21"/>
        <v>14.682005899705015</v>
      </c>
      <c r="AF54" s="8">
        <f t="shared" si="22"/>
        <v>15.029090751344786</v>
      </c>
      <c r="AG54" s="8">
        <f t="shared" si="23"/>
        <v>3.0902555538592997</v>
      </c>
      <c r="AH54" s="8">
        <f t="shared" si="24"/>
        <v>0.93515761466828617</v>
      </c>
      <c r="AI54" s="8">
        <f t="shared" si="25"/>
        <v>0.76345219503730699</v>
      </c>
      <c r="AJ54" s="8"/>
      <c r="AK54" s="8">
        <f t="shared" si="7"/>
        <v>4.7972092081670423</v>
      </c>
      <c r="AL54" s="8">
        <f t="shared" si="8"/>
        <v>1.6848730406616923</v>
      </c>
      <c r="AM54" s="8">
        <f t="shared" si="9"/>
        <v>0.5038833940655908</v>
      </c>
      <c r="AN54" s="8">
        <f t="shared" si="10"/>
        <v>0.87905749320377113</v>
      </c>
      <c r="AO54" s="8">
        <f t="shared" si="11"/>
        <v>0.16524122274278441</v>
      </c>
      <c r="AP54" s="8">
        <f t="shared" si="12"/>
        <v>1.5641543756145526</v>
      </c>
      <c r="AQ54" s="8"/>
      <c r="AR54" s="8">
        <f t="shared" si="13"/>
        <v>1.3995176123546764</v>
      </c>
      <c r="AS54" s="8">
        <f t="shared" si="14"/>
        <v>6.5772196194111867</v>
      </c>
      <c r="AT54" s="8">
        <f t="shared" si="26"/>
        <v>5.1777025854589622</v>
      </c>
      <c r="AU54" s="8"/>
      <c r="AV54" s="8">
        <f t="shared" si="28"/>
        <v>0.26531294533315136</v>
      </c>
      <c r="AW54" s="8">
        <f t="shared" si="16"/>
        <v>-0.34708456243854474</v>
      </c>
      <c r="AX54" s="8">
        <f t="shared" si="17"/>
        <v>1.3526039678408237</v>
      </c>
      <c r="AY54" s="8">
        <f t="shared" si="18"/>
        <v>53.725056394239111</v>
      </c>
      <c r="AZ54" s="8">
        <f t="shared" si="19"/>
        <v>39.403782752038872</v>
      </c>
      <c r="BA54" s="2"/>
    </row>
    <row r="55" spans="1:53" x14ac:dyDescent="0.25">
      <c r="A55">
        <f t="shared" si="6"/>
        <v>2031</v>
      </c>
      <c r="B55">
        <v>47849</v>
      </c>
      <c r="C55" s="3">
        <v>3583316</v>
      </c>
      <c r="D55" s="3">
        <v>2527076</v>
      </c>
      <c r="E55" s="4">
        <v>42.408780099453779</v>
      </c>
      <c r="F55" s="3">
        <v>71.228044977624506</v>
      </c>
      <c r="G55" s="3">
        <v>20670.734483629305</v>
      </c>
      <c r="H55" s="3">
        <v>526102.69999999995</v>
      </c>
      <c r="I55" s="3">
        <v>538586.69999999995</v>
      </c>
      <c r="J55" s="3">
        <v>111331.2796628644</v>
      </c>
      <c r="K55" s="3">
        <v>33137.99</v>
      </c>
      <c r="L55" s="3">
        <v>27385.19</v>
      </c>
      <c r="M55" s="3">
        <v>0</v>
      </c>
      <c r="N55" s="3">
        <v>171792.4</v>
      </c>
      <c r="O55" s="3">
        <v>60386.55</v>
      </c>
      <c r="P55" s="3">
        <v>17946.09</v>
      </c>
      <c r="Q55" s="3">
        <v>31493.69</v>
      </c>
      <c r="R55" s="3">
        <v>5917.5280000000002</v>
      </c>
      <c r="S55" s="3">
        <v>56048.59</v>
      </c>
      <c r="T55" s="3">
        <v>0</v>
      </c>
      <c r="U55" s="3">
        <v>50149.14</v>
      </c>
      <c r="V55" s="3">
        <v>235682.5</v>
      </c>
      <c r="W55" s="3">
        <v>185533.4</v>
      </c>
      <c r="X55" s="3">
        <v>0</v>
      </c>
      <c r="Y55" s="3">
        <v>9406.4230154117231</v>
      </c>
      <c r="Z55" s="3">
        <v>-12484.03</v>
      </c>
      <c r="AA55" s="3">
        <v>49190.44</v>
      </c>
      <c r="AB55" s="3">
        <v>1919380</v>
      </c>
      <c r="AC55" s="3">
        <v>1424179</v>
      </c>
      <c r="AD55" s="8">
        <f t="shared" si="20"/>
        <v>2.6479144966504369</v>
      </c>
      <c r="AE55" s="8">
        <f t="shared" si="21"/>
        <v>14.682006833893521</v>
      </c>
      <c r="AF55" s="8">
        <f t="shared" si="22"/>
        <v>15.030399216814814</v>
      </c>
      <c r="AG55" s="8">
        <f t="shared" si="23"/>
        <v>3.106934461344308</v>
      </c>
      <c r="AH55" s="8">
        <f t="shared" si="24"/>
        <v>0.92478558966052671</v>
      </c>
      <c r="AI55" s="8">
        <f t="shared" si="25"/>
        <v>0.76424155726148624</v>
      </c>
      <c r="AJ55" s="8"/>
      <c r="AK55" s="8">
        <f t="shared" si="7"/>
        <v>4.7942297023204201</v>
      </c>
      <c r="AL55" s="8">
        <f t="shared" si="8"/>
        <v>1.6852141982454241</v>
      </c>
      <c r="AM55" s="8">
        <f t="shared" si="9"/>
        <v>0.50082353886735076</v>
      </c>
      <c r="AN55" s="8">
        <f t="shared" si="10"/>
        <v>0.87889792583182724</v>
      </c>
      <c r="AO55" s="8">
        <f t="shared" si="11"/>
        <v>0.16514111510120794</v>
      </c>
      <c r="AP55" s="8">
        <f t="shared" si="12"/>
        <v>1.5641542638159738</v>
      </c>
      <c r="AQ55" s="8"/>
      <c r="AR55" s="8">
        <f t="shared" si="13"/>
        <v>1.3995176534807425</v>
      </c>
      <c r="AS55" s="8">
        <f t="shared" si="14"/>
        <v>6.5772178618910528</v>
      </c>
      <c r="AT55" s="8">
        <f t="shared" si="26"/>
        <v>5.1777013246947803</v>
      </c>
      <c r="AU55" s="8"/>
      <c r="AV55" s="8">
        <f t="shared" si="28"/>
        <v>0.26250609813401116</v>
      </c>
      <c r="AW55" s="8">
        <f t="shared" si="16"/>
        <v>-0.34839322013464624</v>
      </c>
      <c r="AX55" s="8">
        <f t="shared" si="17"/>
        <v>1.3727631054587426</v>
      </c>
      <c r="AY55" s="8">
        <f t="shared" si="18"/>
        <v>53.564352125238187</v>
      </c>
      <c r="AZ55" s="8">
        <f t="shared" si="19"/>
        <v>39.744722486099469</v>
      </c>
      <c r="BA55" s="2"/>
    </row>
    <row r="56" spans="1:53" x14ac:dyDescent="0.25">
      <c r="A56">
        <f t="shared" si="6"/>
        <v>2032</v>
      </c>
      <c r="B56">
        <v>48214</v>
      </c>
      <c r="C56" s="3">
        <v>3714904</v>
      </c>
      <c r="D56" s="3">
        <v>2568506</v>
      </c>
      <c r="E56" s="4">
        <v>42.788041901259149</v>
      </c>
      <c r="F56" s="3">
        <v>72.021449558142635</v>
      </c>
      <c r="G56" s="3">
        <v>20794.502509665173</v>
      </c>
      <c r="H56" s="3">
        <v>545422.4</v>
      </c>
      <c r="I56" s="3">
        <v>557920.6</v>
      </c>
      <c r="J56" s="3">
        <v>115592.89705331618</v>
      </c>
      <c r="K56" s="3">
        <v>33966.660000000003</v>
      </c>
      <c r="L56" s="3">
        <v>28400.39</v>
      </c>
      <c r="M56" s="3">
        <v>0</v>
      </c>
      <c r="N56" s="3">
        <v>177967.1</v>
      </c>
      <c r="O56" s="3">
        <v>62607.06</v>
      </c>
      <c r="P56" s="3">
        <v>18483.95</v>
      </c>
      <c r="Q56" s="3">
        <v>32639.34</v>
      </c>
      <c r="R56" s="3">
        <v>6129.9080000000004</v>
      </c>
      <c r="S56" s="3">
        <v>58106.83</v>
      </c>
      <c r="T56" s="3">
        <v>0</v>
      </c>
      <c r="U56" s="3">
        <v>51990.74</v>
      </c>
      <c r="V56" s="3">
        <v>244337.4</v>
      </c>
      <c r="W56" s="3">
        <v>192346.6</v>
      </c>
      <c r="X56" s="3">
        <v>0</v>
      </c>
      <c r="Y56" s="3">
        <v>9646.9732587497438</v>
      </c>
      <c r="Z56" s="3">
        <v>-12498.21</v>
      </c>
      <c r="AA56" s="3">
        <v>51560.9</v>
      </c>
      <c r="AB56" s="3">
        <v>1983439</v>
      </c>
      <c r="AC56" s="3">
        <v>1488238</v>
      </c>
      <c r="AD56" s="8">
        <f t="shared" si="20"/>
        <v>2.6863310027196281</v>
      </c>
      <c r="AE56" s="8">
        <f t="shared" si="21"/>
        <v>14.682005241589016</v>
      </c>
      <c r="AF56" s="8">
        <f t="shared" si="22"/>
        <v>15.018439238268337</v>
      </c>
      <c r="AG56" s="8">
        <f t="shared" si="23"/>
        <v>3.1115984976547493</v>
      </c>
      <c r="AH56" s="8">
        <f t="shared" si="24"/>
        <v>0.91433479842278576</v>
      </c>
      <c r="AI56" s="8">
        <f t="shared" si="25"/>
        <v>0.76449862499811572</v>
      </c>
      <c r="AJ56" s="8"/>
      <c r="AK56" s="8">
        <f t="shared" si="7"/>
        <v>4.7906244683577288</v>
      </c>
      <c r="AL56" s="8">
        <f t="shared" si="8"/>
        <v>1.6852941556497827</v>
      </c>
      <c r="AM56" s="8">
        <f t="shared" si="9"/>
        <v>0.49756198275917762</v>
      </c>
      <c r="AN56" s="8">
        <f t="shared" si="10"/>
        <v>0.87860520756391014</v>
      </c>
      <c r="AO56" s="8">
        <f t="shared" si="11"/>
        <v>0.16500851704377825</v>
      </c>
      <c r="AP56" s="8">
        <f t="shared" si="12"/>
        <v>1.564154282317928</v>
      </c>
      <c r="AQ56" s="8"/>
      <c r="AR56" s="8">
        <f t="shared" si="13"/>
        <v>1.3995177264338459</v>
      </c>
      <c r="AS56" s="8">
        <f t="shared" si="14"/>
        <v>6.5772197612643559</v>
      </c>
      <c r="AT56" s="8">
        <f t="shared" si="26"/>
        <v>5.1777004197147489</v>
      </c>
      <c r="AU56" s="8"/>
      <c r="AV56" s="8">
        <f t="shared" si="28"/>
        <v>0.25968297589250605</v>
      </c>
      <c r="AW56" s="8">
        <f t="shared" si="16"/>
        <v>-0.33643426586528213</v>
      </c>
      <c r="AX56" s="8">
        <f t="shared" si="17"/>
        <v>1.3879470371239742</v>
      </c>
      <c r="AY56" s="8">
        <f t="shared" si="18"/>
        <v>53.391393155785451</v>
      </c>
      <c r="AZ56" s="8">
        <f t="shared" si="19"/>
        <v>40.061277491962109</v>
      </c>
      <c r="BA56" s="2"/>
    </row>
    <row r="57" spans="1:53" x14ac:dyDescent="0.25">
      <c r="A57">
        <f t="shared" si="6"/>
        <v>2033</v>
      </c>
      <c r="B57">
        <v>48580</v>
      </c>
      <c r="C57" s="3">
        <v>3853317</v>
      </c>
      <c r="D57" s="3">
        <v>2611966</v>
      </c>
      <c r="E57" s="4">
        <v>43.162534541896122</v>
      </c>
      <c r="F57" s="3">
        <v>72.822179685393579</v>
      </c>
      <c r="G57" s="3">
        <v>20926.066716086701</v>
      </c>
      <c r="H57" s="3">
        <v>565744.19999999995</v>
      </c>
      <c r="I57" s="3">
        <v>577965.69999999995</v>
      </c>
      <c r="J57" s="3">
        <v>119848.18762260245</v>
      </c>
      <c r="K57" s="3">
        <v>34821.06</v>
      </c>
      <c r="L57" s="3">
        <v>29455.279999999999</v>
      </c>
      <c r="M57" s="3">
        <v>0</v>
      </c>
      <c r="N57" s="3">
        <v>184430.7</v>
      </c>
      <c r="O57" s="3">
        <v>64931.79</v>
      </c>
      <c r="P57" s="3">
        <v>19036.29</v>
      </c>
      <c r="Q57" s="3">
        <v>33839.17</v>
      </c>
      <c r="R57" s="3">
        <v>6351.64</v>
      </c>
      <c r="S57" s="3">
        <v>60271.82</v>
      </c>
      <c r="T57" s="3">
        <v>0</v>
      </c>
      <c r="U57" s="3">
        <v>53927.85</v>
      </c>
      <c r="V57" s="3">
        <v>253441.1</v>
      </c>
      <c r="W57" s="3">
        <v>199513.2</v>
      </c>
      <c r="X57" s="3">
        <v>0</v>
      </c>
      <c r="Y57" s="3">
        <v>9897.281420147483</v>
      </c>
      <c r="Z57" s="3">
        <v>-12221.52</v>
      </c>
      <c r="AA57" s="3">
        <v>53891.32</v>
      </c>
      <c r="AB57" s="3">
        <v>2049551</v>
      </c>
      <c r="AC57" s="3">
        <v>1554350</v>
      </c>
      <c r="AD57" s="8">
        <f t="shared" si="20"/>
        <v>2.7170646538663403</v>
      </c>
      <c r="AE57" s="8">
        <f t="shared" si="21"/>
        <v>14.682005139987183</v>
      </c>
      <c r="AF57" s="8">
        <f t="shared" si="22"/>
        <v>14.999173439402986</v>
      </c>
      <c r="AG57" s="8">
        <f t="shared" si="23"/>
        <v>3.110260267260712</v>
      </c>
      <c r="AH57" s="8">
        <f t="shared" si="24"/>
        <v>0.90366455705564841</v>
      </c>
      <c r="AI57" s="8">
        <f t="shared" si="25"/>
        <v>0.7644136207843788</v>
      </c>
      <c r="AJ57" s="8"/>
      <c r="AK57" s="8">
        <f t="shared" si="7"/>
        <v>4.7862841287130022</v>
      </c>
      <c r="AL57" s="8">
        <f t="shared" si="8"/>
        <v>1.6850881980382098</v>
      </c>
      <c r="AM57" s="8">
        <f t="shared" si="9"/>
        <v>0.49402346082608828</v>
      </c>
      <c r="AN57" s="8">
        <f t="shared" si="10"/>
        <v>0.87818287465059319</v>
      </c>
      <c r="AO57" s="8">
        <f t="shared" si="11"/>
        <v>0.16483564679469662</v>
      </c>
      <c r="AP57" s="8">
        <f t="shared" si="12"/>
        <v>1.5641542079200854</v>
      </c>
      <c r="AQ57" s="8"/>
      <c r="AR57" s="8">
        <f t="shared" si="13"/>
        <v>1.3995176104120164</v>
      </c>
      <c r="AS57" s="8">
        <f t="shared" si="14"/>
        <v>6.5772190556863084</v>
      </c>
      <c r="AT57" s="8">
        <f t="shared" si="26"/>
        <v>5.1777001476909374</v>
      </c>
      <c r="AU57" s="8"/>
      <c r="AV57" s="8">
        <f t="shared" si="28"/>
        <v>0.25685095257274404</v>
      </c>
      <c r="AW57" s="8">
        <f t="shared" si="16"/>
        <v>-0.31716881844914396</v>
      </c>
      <c r="AX57" s="8">
        <f t="shared" si="17"/>
        <v>1.3985695960129936</v>
      </c>
      <c r="AY57" s="8">
        <f t="shared" si="18"/>
        <v>53.189265248615676</v>
      </c>
      <c r="AZ57" s="8">
        <f t="shared" si="19"/>
        <v>40.3379737509268</v>
      </c>
      <c r="BA57" s="2"/>
    </row>
    <row r="58" spans="1:53" x14ac:dyDescent="0.25">
      <c r="A58">
        <f t="shared" si="6"/>
        <v>2034</v>
      </c>
      <c r="B58">
        <v>48945</v>
      </c>
      <c r="C58" s="3">
        <v>3997856</v>
      </c>
      <c r="D58" s="3">
        <v>2656806</v>
      </c>
      <c r="E58" s="4">
        <v>43.532115504481865</v>
      </c>
      <c r="F58" s="3">
        <v>73.630628731550914</v>
      </c>
      <c r="G58" s="3">
        <v>21061.074924142071</v>
      </c>
      <c r="H58" s="3">
        <v>586965.4</v>
      </c>
      <c r="I58" s="3">
        <v>598770.9</v>
      </c>
      <c r="J58" s="3">
        <v>124174.6833426503</v>
      </c>
      <c r="K58" s="3">
        <v>35703.67</v>
      </c>
      <c r="L58" s="3">
        <v>30550.1</v>
      </c>
      <c r="M58" s="3">
        <v>0</v>
      </c>
      <c r="N58" s="3">
        <v>191186.4</v>
      </c>
      <c r="O58" s="3">
        <v>67368.58</v>
      </c>
      <c r="P58" s="3">
        <v>19603.96</v>
      </c>
      <c r="Q58" s="3">
        <v>35096.769999999997</v>
      </c>
      <c r="R58" s="3">
        <v>6584.4070000000002</v>
      </c>
      <c r="S58" s="3">
        <v>62532.639999999999</v>
      </c>
      <c r="T58" s="3">
        <v>0</v>
      </c>
      <c r="U58" s="3">
        <v>55950.7</v>
      </c>
      <c r="V58" s="3">
        <v>262947.7</v>
      </c>
      <c r="W58" s="3">
        <v>206997</v>
      </c>
      <c r="X58" s="3">
        <v>0</v>
      </c>
      <c r="Y58" s="3">
        <v>10159.11954635917</v>
      </c>
      <c r="Z58" s="3">
        <v>-11805.53</v>
      </c>
      <c r="AA58" s="3">
        <v>56191.57</v>
      </c>
      <c r="AB58" s="3">
        <v>2117549</v>
      </c>
      <c r="AC58" s="3">
        <v>1622348</v>
      </c>
      <c r="AD58" s="8">
        <f t="shared" si="20"/>
        <v>2.7416526839293094</v>
      </c>
      <c r="AE58" s="8">
        <f t="shared" si="21"/>
        <v>14.68200455444118</v>
      </c>
      <c r="AF58" s="8">
        <f t="shared" si="22"/>
        <v>14.977300332978476</v>
      </c>
      <c r="AG58" s="8">
        <f t="shared" si="23"/>
        <v>3.1060319166735946</v>
      </c>
      <c r="AH58" s="8">
        <f t="shared" si="24"/>
        <v>0.89307043575356393</v>
      </c>
      <c r="AI58" s="8">
        <f t="shared" si="25"/>
        <v>0.76416209088071207</v>
      </c>
      <c r="AJ58" s="8"/>
      <c r="AK58" s="8">
        <f t="shared" si="7"/>
        <v>4.782223271673617</v>
      </c>
      <c r="AL58" s="8">
        <f t="shared" si="8"/>
        <v>1.6851177230995813</v>
      </c>
      <c r="AM58" s="8">
        <f t="shared" si="9"/>
        <v>0.49036183394299343</v>
      </c>
      <c r="AN58" s="8">
        <f t="shared" si="10"/>
        <v>0.87788979893222752</v>
      </c>
      <c r="AO58" s="8">
        <f t="shared" si="11"/>
        <v>0.16469845337100689</v>
      </c>
      <c r="AP58" s="8">
        <f t="shared" si="12"/>
        <v>1.5641543867512986</v>
      </c>
      <c r="AQ58" s="8"/>
      <c r="AR58" s="8">
        <f t="shared" si="13"/>
        <v>1.3995176414558204</v>
      </c>
      <c r="AS58" s="8">
        <f t="shared" si="14"/>
        <v>6.5772178887883905</v>
      </c>
      <c r="AT58" s="8">
        <f t="shared" si="26"/>
        <v>5.1777002473325702</v>
      </c>
      <c r="AU58" s="8"/>
      <c r="AV58" s="8">
        <f t="shared" si="28"/>
        <v>0.25411419386689188</v>
      </c>
      <c r="AW58" s="8">
        <f t="shared" si="16"/>
        <v>-0.29529652893951158</v>
      </c>
      <c r="AX58" s="8">
        <f t="shared" si="17"/>
        <v>1.4055426208447728</v>
      </c>
      <c r="AY58" s="8">
        <f t="shared" si="18"/>
        <v>52.967115373840379</v>
      </c>
      <c r="AZ58" s="8">
        <f t="shared" si="19"/>
        <v>40.580451121801282</v>
      </c>
      <c r="BA58" s="2"/>
    </row>
    <row r="59" spans="1:53" x14ac:dyDescent="0.25">
      <c r="A59">
        <f t="shared" si="6"/>
        <v>2035</v>
      </c>
      <c r="B59">
        <v>49310</v>
      </c>
      <c r="C59" s="3">
        <v>4148708</v>
      </c>
      <c r="D59" s="3">
        <v>2702996</v>
      </c>
      <c r="E59" s="4">
        <v>43.896949216154063</v>
      </c>
      <c r="F59" s="3">
        <v>74.447170143309421</v>
      </c>
      <c r="G59" s="3">
        <v>21201.278138902962</v>
      </c>
      <c r="H59" s="3">
        <v>609113.5</v>
      </c>
      <c r="I59" s="3">
        <v>620402.19999999995</v>
      </c>
      <c r="J59" s="3">
        <v>128601.39125123125</v>
      </c>
      <c r="K59" s="3">
        <v>36623.51</v>
      </c>
      <c r="L59" s="3">
        <v>31692.51</v>
      </c>
      <c r="M59" s="3">
        <v>0</v>
      </c>
      <c r="N59" s="3">
        <v>198242.8</v>
      </c>
      <c r="O59" s="3">
        <v>69920.600000000006</v>
      </c>
      <c r="P59" s="3">
        <v>20188.439999999999</v>
      </c>
      <c r="Q59" s="3">
        <v>36412.92</v>
      </c>
      <c r="R59" s="3">
        <v>6828.674</v>
      </c>
      <c r="S59" s="3">
        <v>64892.19</v>
      </c>
      <c r="T59" s="3">
        <v>0</v>
      </c>
      <c r="U59" s="3">
        <v>58061.9</v>
      </c>
      <c r="V59" s="3">
        <v>272869.59999999998</v>
      </c>
      <c r="W59" s="3">
        <v>214807.7</v>
      </c>
      <c r="X59" s="3">
        <v>0</v>
      </c>
      <c r="Y59" s="3">
        <v>10434.246134081315</v>
      </c>
      <c r="Z59" s="3">
        <v>-11288.68</v>
      </c>
      <c r="AA59" s="3">
        <v>58472.33</v>
      </c>
      <c r="AB59" s="3">
        <v>2187310</v>
      </c>
      <c r="AC59" s="3">
        <v>1692109</v>
      </c>
      <c r="AD59" s="8">
        <f t="shared" si="20"/>
        <v>2.7613212256245312</v>
      </c>
      <c r="AE59" s="8">
        <f t="shared" si="21"/>
        <v>14.682004614448642</v>
      </c>
      <c r="AF59" s="8">
        <f t="shared" si="22"/>
        <v>14.954106194024741</v>
      </c>
      <c r="AG59" s="8">
        <f t="shared" si="23"/>
        <v>3.0997937490715484</v>
      </c>
      <c r="AH59" s="8">
        <f t="shared" si="24"/>
        <v>0.88276904520636301</v>
      </c>
      <c r="AI59" s="8">
        <f t="shared" si="25"/>
        <v>0.76391276513073469</v>
      </c>
      <c r="AJ59" s="8"/>
      <c r="AK59" s="8">
        <f t="shared" si="7"/>
        <v>4.7784225836091618</v>
      </c>
      <c r="AL59" s="8">
        <f t="shared" si="8"/>
        <v>1.6853584296605113</v>
      </c>
      <c r="AM59" s="8">
        <f t="shared" si="9"/>
        <v>0.48661993083147809</v>
      </c>
      <c r="AN59" s="8">
        <f t="shared" si="10"/>
        <v>0.87769300707593789</v>
      </c>
      <c r="AO59" s="8">
        <f t="shared" si="11"/>
        <v>0.16459760484468899</v>
      </c>
      <c r="AP59" s="8">
        <f t="shared" si="12"/>
        <v>1.5641541896898987</v>
      </c>
      <c r="AQ59" s="8"/>
      <c r="AR59" s="8">
        <f t="shared" si="13"/>
        <v>1.3995176329594659</v>
      </c>
      <c r="AS59" s="8">
        <f t="shared" si="14"/>
        <v>6.5772187389423395</v>
      </c>
      <c r="AT59" s="8">
        <f t="shared" si="26"/>
        <v>5.1777011059828748</v>
      </c>
      <c r="AU59" s="8"/>
      <c r="AV59" s="8">
        <f t="shared" si="28"/>
        <v>0.25150591784433407</v>
      </c>
      <c r="AW59" s="8">
        <f t="shared" si="16"/>
        <v>-0.27210109749830552</v>
      </c>
      <c r="AX59" s="8">
        <f t="shared" si="17"/>
        <v>1.4094105924061178</v>
      </c>
      <c r="AY59" s="8">
        <f t="shared" si="18"/>
        <v>52.7226789641498</v>
      </c>
      <c r="AZ59" s="8">
        <f t="shared" si="19"/>
        <v>40.786408684342213</v>
      </c>
      <c r="BA59" s="2"/>
    </row>
    <row r="60" spans="1:53" x14ac:dyDescent="0.25">
      <c r="A60">
        <f t="shared" si="6"/>
        <v>2036</v>
      </c>
      <c r="B60">
        <v>49675</v>
      </c>
      <c r="C60" s="3">
        <v>4305407</v>
      </c>
      <c r="D60" s="3">
        <v>2750088</v>
      </c>
      <c r="E60" s="4">
        <v>44.257131439789966</v>
      </c>
      <c r="F60" s="3">
        <v>75.272029965310608</v>
      </c>
      <c r="G60" s="3">
        <v>21343.641914969838</v>
      </c>
      <c r="H60" s="3">
        <v>632120.1</v>
      </c>
      <c r="I60" s="3">
        <v>642745.69999999995</v>
      </c>
      <c r="J60" s="3">
        <v>133067.78914215523</v>
      </c>
      <c r="K60" s="3">
        <v>37567.64</v>
      </c>
      <c r="L60" s="3">
        <v>32882.42</v>
      </c>
      <c r="M60" s="3">
        <v>0</v>
      </c>
      <c r="N60" s="3">
        <v>205582.5</v>
      </c>
      <c r="O60" s="3">
        <v>72580.47</v>
      </c>
      <c r="P60" s="3">
        <v>20789.55</v>
      </c>
      <c r="Q60" s="3">
        <v>37784.65</v>
      </c>
      <c r="R60" s="3">
        <v>7084.634</v>
      </c>
      <c r="S60" s="3">
        <v>67343.210000000006</v>
      </c>
      <c r="T60" s="3">
        <v>0</v>
      </c>
      <c r="U60" s="3">
        <v>60254.93</v>
      </c>
      <c r="V60" s="3">
        <v>283176</v>
      </c>
      <c r="W60" s="3">
        <v>222921.1</v>
      </c>
      <c r="X60" s="3">
        <v>0</v>
      </c>
      <c r="Y60" s="3">
        <v>10724.254232724978</v>
      </c>
      <c r="Z60" s="3">
        <v>-10625.62</v>
      </c>
      <c r="AA60" s="3">
        <v>60742.84</v>
      </c>
      <c r="AB60" s="3">
        <v>2258678</v>
      </c>
      <c r="AC60" s="3">
        <v>1763477</v>
      </c>
      <c r="AD60" s="8">
        <f t="shared" si="20"/>
        <v>2.7770567500720063</v>
      </c>
      <c r="AE60" s="8">
        <f t="shared" si="21"/>
        <v>14.682005673331233</v>
      </c>
      <c r="AF60" s="8">
        <f t="shared" si="22"/>
        <v>14.928802317643836</v>
      </c>
      <c r="AG60" s="8">
        <f t="shared" si="23"/>
        <v>3.0907133551405299</v>
      </c>
      <c r="AH60" s="8">
        <f t="shared" si="24"/>
        <v>0.87256884192365558</v>
      </c>
      <c r="AI60" s="8">
        <f t="shared" si="25"/>
        <v>0.76374707431840938</v>
      </c>
      <c r="AJ60" s="8"/>
      <c r="AK60" s="8">
        <f t="shared" si="7"/>
        <v>4.7749841071935828</v>
      </c>
      <c r="AL60" s="8">
        <f t="shared" si="8"/>
        <v>1.6857981138600833</v>
      </c>
      <c r="AM60" s="8">
        <f t="shared" si="9"/>
        <v>0.48287072511379298</v>
      </c>
      <c r="AN60" s="8">
        <f t="shared" si="10"/>
        <v>0.87760924809199226</v>
      </c>
      <c r="AO60" s="8">
        <f t="shared" si="11"/>
        <v>0.16455201563986865</v>
      </c>
      <c r="AP60" s="8">
        <f t="shared" si="12"/>
        <v>1.5641543296603553</v>
      </c>
      <c r="AQ60" s="8"/>
      <c r="AR60" s="8">
        <f t="shared" si="13"/>
        <v>1.3995176298082852</v>
      </c>
      <c r="AS60" s="8">
        <f t="shared" si="14"/>
        <v>6.5772179029764199</v>
      </c>
      <c r="AT60" s="8">
        <f t="shared" si="26"/>
        <v>5.1777009699663701</v>
      </c>
      <c r="AU60" s="8"/>
      <c r="AV60" s="8">
        <f t="shared" si="28"/>
        <v>0.24908804748830893</v>
      </c>
      <c r="AW60" s="8">
        <f t="shared" si="16"/>
        <v>-0.24679710884476194</v>
      </c>
      <c r="AX60" s="8">
        <f t="shared" si="17"/>
        <v>1.4108501240416993</v>
      </c>
      <c r="AY60" s="8">
        <f t="shared" si="18"/>
        <v>52.46142815301782</v>
      </c>
      <c r="AZ60" s="8">
        <f t="shared" si="19"/>
        <v>40.959588721809574</v>
      </c>
      <c r="BA60" s="2"/>
    </row>
    <row r="61" spans="1:53" x14ac:dyDescent="0.25">
      <c r="A61">
        <f t="shared" si="6"/>
        <v>2037</v>
      </c>
      <c r="B61">
        <v>50041</v>
      </c>
      <c r="C61" s="3">
        <v>4468865</v>
      </c>
      <c r="D61" s="3">
        <v>2798527</v>
      </c>
      <c r="E61" s="4">
        <v>44.612728215846161</v>
      </c>
      <c r="F61" s="3">
        <v>76.105466096710487</v>
      </c>
      <c r="G61" s="3">
        <v>21488.908756538687</v>
      </c>
      <c r="H61" s="3">
        <v>656119</v>
      </c>
      <c r="I61" s="3">
        <v>665684.30000000005</v>
      </c>
      <c r="J61" s="3">
        <v>137360.08429565182</v>
      </c>
      <c r="K61" s="3">
        <v>38560.379999999997</v>
      </c>
      <c r="L61" s="3">
        <v>34123.550000000003</v>
      </c>
      <c r="M61" s="3">
        <v>0</v>
      </c>
      <c r="N61" s="3">
        <v>213225.4</v>
      </c>
      <c r="O61" s="3">
        <v>75351.95</v>
      </c>
      <c r="P61" s="3">
        <v>21407.89</v>
      </c>
      <c r="Q61" s="3">
        <v>39213.78</v>
      </c>
      <c r="R61" s="3">
        <v>7351.8360000000002</v>
      </c>
      <c r="S61" s="3">
        <v>69899.94</v>
      </c>
      <c r="T61" s="3">
        <v>0</v>
      </c>
      <c r="U61" s="3">
        <v>62542.559999999998</v>
      </c>
      <c r="V61" s="3">
        <v>293927</v>
      </c>
      <c r="W61" s="3">
        <v>231384.5</v>
      </c>
      <c r="X61" s="3">
        <v>0</v>
      </c>
      <c r="Y61" s="3">
        <v>11030.346147902506</v>
      </c>
      <c r="Z61" s="3">
        <v>-9565.2559999999994</v>
      </c>
      <c r="AA61" s="3">
        <v>63009.120000000003</v>
      </c>
      <c r="AB61" s="3">
        <v>2331252</v>
      </c>
      <c r="AC61" s="3">
        <v>1836051</v>
      </c>
      <c r="AD61" s="8">
        <f t="shared" si="20"/>
        <v>2.7896459787539438</v>
      </c>
      <c r="AE61" s="8">
        <f t="shared" si="21"/>
        <v>14.682005386155097</v>
      </c>
      <c r="AF61" s="8">
        <f t="shared" si="22"/>
        <v>14.896048549240133</v>
      </c>
      <c r="AG61" s="8">
        <f t="shared" si="23"/>
        <v>3.0737129963794345</v>
      </c>
      <c r="AH61" s="8">
        <f t="shared" si="24"/>
        <v>0.86286741711821668</v>
      </c>
      <c r="AI61" s="8">
        <f t="shared" si="25"/>
        <v>0.76358426580350947</v>
      </c>
      <c r="AJ61" s="8"/>
      <c r="AK61" s="8">
        <f t="shared" si="7"/>
        <v>4.7713546952078438</v>
      </c>
      <c r="AL61" s="8">
        <f t="shared" si="8"/>
        <v>1.6861540905800465</v>
      </c>
      <c r="AM61" s="8">
        <f t="shared" si="9"/>
        <v>0.47904535044133129</v>
      </c>
      <c r="AN61" s="8">
        <f t="shared" si="10"/>
        <v>0.877488579314882</v>
      </c>
      <c r="AO61" s="8">
        <f t="shared" si="11"/>
        <v>0.16451237618500447</v>
      </c>
      <c r="AP61" s="8">
        <f t="shared" si="12"/>
        <v>1.5641542091783931</v>
      </c>
      <c r="AQ61" s="8"/>
      <c r="AR61" s="8">
        <f t="shared" si="13"/>
        <v>1.3995177746474776</v>
      </c>
      <c r="AS61" s="8">
        <f t="shared" si="14"/>
        <v>6.5772181527076787</v>
      </c>
      <c r="AT61" s="8">
        <f t="shared" si="26"/>
        <v>5.1777017206829923</v>
      </c>
      <c r="AU61" s="8"/>
      <c r="AV61" s="8">
        <f t="shared" si="28"/>
        <v>0.24682656889170976</v>
      </c>
      <c r="AW61" s="8">
        <f t="shared" si="16"/>
        <v>-0.21404217849498697</v>
      </c>
      <c r="AX61" s="8">
        <f t="shared" si="17"/>
        <v>1.4099580094722037</v>
      </c>
      <c r="AY61" s="8">
        <f t="shared" si="18"/>
        <v>52.166534455616805</v>
      </c>
      <c r="AZ61" s="8">
        <f t="shared" si="19"/>
        <v>41.085398641489505</v>
      </c>
      <c r="BA61" s="2"/>
    </row>
    <row r="62" spans="1:53" x14ac:dyDescent="0.25">
      <c r="A62">
        <f t="shared" si="6"/>
        <v>2038</v>
      </c>
      <c r="B62">
        <v>50406</v>
      </c>
      <c r="C62" s="3">
        <v>4639359</v>
      </c>
      <c r="D62" s="3">
        <v>2848328</v>
      </c>
      <c r="E62" s="4">
        <v>44.963693231813124</v>
      </c>
      <c r="F62" s="3">
        <v>76.947694751027157</v>
      </c>
      <c r="G62" s="3">
        <v>21636.905290280494</v>
      </c>
      <c r="H62" s="3">
        <v>681150.9</v>
      </c>
      <c r="I62" s="3">
        <v>689359.6</v>
      </c>
      <c r="J62" s="3">
        <v>141606.92514789992</v>
      </c>
      <c r="K62" s="3">
        <v>39587.160000000003</v>
      </c>
      <c r="L62" s="3">
        <v>35418.31</v>
      </c>
      <c r="M62" s="3">
        <v>0</v>
      </c>
      <c r="N62" s="3">
        <v>221181.9</v>
      </c>
      <c r="O62" s="3">
        <v>78238.92</v>
      </c>
      <c r="P62" s="3">
        <v>22043.84</v>
      </c>
      <c r="Q62" s="3">
        <v>40702.44</v>
      </c>
      <c r="R62" s="3">
        <v>7629.9560000000001</v>
      </c>
      <c r="S62" s="3">
        <v>72566.73</v>
      </c>
      <c r="T62" s="3">
        <v>0</v>
      </c>
      <c r="U62" s="3">
        <v>64928.65</v>
      </c>
      <c r="V62" s="3">
        <v>305140.8</v>
      </c>
      <c r="W62" s="3">
        <v>240212.1</v>
      </c>
      <c r="X62" s="3">
        <v>0</v>
      </c>
      <c r="Y62" s="3">
        <v>11353.205001884013</v>
      </c>
      <c r="Z62" s="3">
        <v>-8208.6859999999997</v>
      </c>
      <c r="AA62" s="3">
        <v>65268.46</v>
      </c>
      <c r="AB62" s="3">
        <v>2404730</v>
      </c>
      <c r="AC62" s="3">
        <v>1909529</v>
      </c>
      <c r="AD62" s="8">
        <f t="shared" si="20"/>
        <v>2.7997170619049334</v>
      </c>
      <c r="AE62" s="8">
        <f t="shared" si="21"/>
        <v>14.682004561406005</v>
      </c>
      <c r="AF62" s="8">
        <f t="shared" si="22"/>
        <v>14.858940642446511</v>
      </c>
      <c r="AG62" s="8">
        <f t="shared" si="23"/>
        <v>3.052295050844307</v>
      </c>
      <c r="AH62" s="8">
        <f t="shared" si="24"/>
        <v>0.85328943071661423</v>
      </c>
      <c r="AI62" s="8">
        <f t="shared" si="25"/>
        <v>0.76343111192731583</v>
      </c>
      <c r="AJ62" s="8"/>
      <c r="AK62" s="8">
        <f t="shared" si="7"/>
        <v>4.7675099081575709</v>
      </c>
      <c r="AL62" s="8">
        <f t="shared" si="8"/>
        <v>1.6864165933267936</v>
      </c>
      <c r="AM62" s="8">
        <f t="shared" si="9"/>
        <v>0.47514839873353193</v>
      </c>
      <c r="AN62" s="8">
        <f t="shared" si="10"/>
        <v>0.87732895859104676</v>
      </c>
      <c r="AO62" s="8">
        <f t="shared" si="11"/>
        <v>0.16446142667553856</v>
      </c>
      <c r="AP62" s="8">
        <f t="shared" si="12"/>
        <v>1.5641542290648343</v>
      </c>
      <c r="AQ62" s="8"/>
      <c r="AR62" s="8">
        <f t="shared" si="13"/>
        <v>1.3995176919915013</v>
      </c>
      <c r="AS62" s="8">
        <f t="shared" si="14"/>
        <v>6.5772189649475283</v>
      </c>
      <c r="AT62" s="8">
        <f t="shared" si="26"/>
        <v>5.1777001952209343</v>
      </c>
      <c r="AU62" s="8"/>
      <c r="AV62" s="8">
        <f t="shared" si="28"/>
        <v>0.24471494880831623</v>
      </c>
      <c r="AW62" s="8">
        <f t="shared" si="16"/>
        <v>-0.17693577927467996</v>
      </c>
      <c r="AX62" s="8">
        <f t="shared" si="17"/>
        <v>1.4068421952256767</v>
      </c>
      <c r="AY62" s="8">
        <f t="shared" si="18"/>
        <v>51.833238169324687</v>
      </c>
      <c r="AZ62" s="8">
        <f t="shared" si="19"/>
        <v>41.159328260649801</v>
      </c>
      <c r="BA62" s="2"/>
    </row>
    <row r="63" spans="1:53" x14ac:dyDescent="0.25">
      <c r="A63">
        <f t="shared" si="6"/>
        <v>2039</v>
      </c>
      <c r="B63">
        <v>50771</v>
      </c>
      <c r="C63" s="3">
        <v>4816646</v>
      </c>
      <c r="D63" s="3">
        <v>2899189</v>
      </c>
      <c r="E63" s="4">
        <v>45.310157665071173</v>
      </c>
      <c r="F63" s="3">
        <v>77.798859963082549</v>
      </c>
      <c r="G63" s="3">
        <v>21786.408373772541</v>
      </c>
      <c r="H63" s="3">
        <v>707180.2</v>
      </c>
      <c r="I63" s="3">
        <v>713841.8</v>
      </c>
      <c r="J63" s="3">
        <v>145883.23438967293</v>
      </c>
      <c r="K63" s="3">
        <v>40650.28</v>
      </c>
      <c r="L63" s="3">
        <v>36766.269999999997</v>
      </c>
      <c r="M63" s="3">
        <v>0</v>
      </c>
      <c r="N63" s="3">
        <v>229457.7</v>
      </c>
      <c r="O63" s="3">
        <v>81247.33</v>
      </c>
      <c r="P63" s="3">
        <v>22697.9</v>
      </c>
      <c r="Q63" s="3">
        <v>42253.62</v>
      </c>
      <c r="R63" s="3">
        <v>7919.0590000000002</v>
      </c>
      <c r="S63" s="3">
        <v>75339.77</v>
      </c>
      <c r="T63" s="3">
        <v>0</v>
      </c>
      <c r="U63" s="3">
        <v>67409.81</v>
      </c>
      <c r="V63" s="3">
        <v>316801.3</v>
      </c>
      <c r="W63" s="3">
        <v>249391.5</v>
      </c>
      <c r="X63" s="3">
        <v>0</v>
      </c>
      <c r="Y63" s="3">
        <v>11692.827341378141</v>
      </c>
      <c r="Z63" s="3">
        <v>-6661.5910000000003</v>
      </c>
      <c r="AA63" s="3">
        <v>67519.360000000001</v>
      </c>
      <c r="AB63" s="3">
        <v>2478911</v>
      </c>
      <c r="AC63" s="3">
        <v>1983710</v>
      </c>
      <c r="AD63" s="8">
        <f t="shared" si="20"/>
        <v>2.8077730140182058</v>
      </c>
      <c r="AE63" s="8">
        <f t="shared" si="21"/>
        <v>14.682004863965506</v>
      </c>
      <c r="AF63" s="8">
        <f t="shared" si="22"/>
        <v>14.820308571566189</v>
      </c>
      <c r="AG63" s="8">
        <f t="shared" si="23"/>
        <v>3.0287306642355061</v>
      </c>
      <c r="AH63" s="8">
        <f t="shared" si="24"/>
        <v>0.84395407094480268</v>
      </c>
      <c r="AI63" s="8">
        <f t="shared" si="25"/>
        <v>0.76331683914491522</v>
      </c>
      <c r="AJ63" s="8"/>
      <c r="AK63" s="8">
        <f t="shared" si="7"/>
        <v>4.7638481217012831</v>
      </c>
      <c r="AL63" s="8">
        <f t="shared" si="8"/>
        <v>1.6868030160406224</v>
      </c>
      <c r="AM63" s="8">
        <f t="shared" si="9"/>
        <v>0.47123870012452651</v>
      </c>
      <c r="AN63" s="8">
        <f t="shared" si="10"/>
        <v>0.87724154941010823</v>
      </c>
      <c r="AO63" s="8">
        <f t="shared" si="11"/>
        <v>0.16441023483976194</v>
      </c>
      <c r="AP63" s="8">
        <f t="shared" si="12"/>
        <v>1.5641541852982346</v>
      </c>
      <c r="AQ63" s="8"/>
      <c r="AR63" s="8">
        <f t="shared" si="13"/>
        <v>1.3995176311483135</v>
      </c>
      <c r="AS63" s="8">
        <f t="shared" si="14"/>
        <v>6.5772178399658188</v>
      </c>
      <c r="AT63" s="8">
        <f t="shared" si="26"/>
        <v>5.1777004164308522</v>
      </c>
      <c r="AU63" s="8"/>
      <c r="AV63" s="8">
        <f t="shared" si="28"/>
        <v>0.24275870266110774</v>
      </c>
      <c r="AW63" s="8">
        <f t="shared" si="16"/>
        <v>-0.13830352074867036</v>
      </c>
      <c r="AX63" s="8">
        <f t="shared" si="17"/>
        <v>1.4017920353706708</v>
      </c>
      <c r="AY63" s="8">
        <f t="shared" si="18"/>
        <v>51.465501097651767</v>
      </c>
      <c r="AZ63" s="8">
        <f t="shared" si="19"/>
        <v>41.184467365880742</v>
      </c>
      <c r="BA63" s="2"/>
    </row>
    <row r="64" spans="1:53" x14ac:dyDescent="0.25">
      <c r="A64">
        <f t="shared" si="6"/>
        <v>2040</v>
      </c>
      <c r="B64">
        <v>51136</v>
      </c>
      <c r="C64" s="3">
        <v>4999979</v>
      </c>
      <c r="D64" s="3">
        <v>2950529</v>
      </c>
      <c r="E64" s="4">
        <v>45.652278965519081</v>
      </c>
      <c r="F64" s="3">
        <v>78.659158436088489</v>
      </c>
      <c r="G64" s="3">
        <v>21933.679905930047</v>
      </c>
      <c r="H64" s="3">
        <v>734097.2</v>
      </c>
      <c r="I64" s="3">
        <v>739169.1</v>
      </c>
      <c r="J64" s="3">
        <v>150283.93912275883</v>
      </c>
      <c r="K64" s="3">
        <v>41751</v>
      </c>
      <c r="L64" s="3">
        <v>38162.9</v>
      </c>
      <c r="M64" s="3">
        <v>0</v>
      </c>
      <c r="N64" s="3">
        <v>238038.8</v>
      </c>
      <c r="O64" s="3">
        <v>84374.84</v>
      </c>
      <c r="P64" s="3">
        <v>23371.82</v>
      </c>
      <c r="Q64" s="3">
        <v>43865.279999999999</v>
      </c>
      <c r="R64" s="3">
        <v>8219.5030000000006</v>
      </c>
      <c r="S64" s="3">
        <v>78207.39</v>
      </c>
      <c r="T64" s="3">
        <v>0</v>
      </c>
      <c r="U64" s="3">
        <v>69975.59</v>
      </c>
      <c r="V64" s="3">
        <v>328859.59999999998</v>
      </c>
      <c r="W64" s="3">
        <v>258884</v>
      </c>
      <c r="X64" s="3">
        <v>0</v>
      </c>
      <c r="Y64" s="3">
        <v>12048.441327213965</v>
      </c>
      <c r="Z64" s="3">
        <v>-5071.9129999999996</v>
      </c>
      <c r="AA64" s="3">
        <v>69761.960000000006</v>
      </c>
      <c r="AB64" s="3">
        <v>2553744</v>
      </c>
      <c r="AC64" s="3">
        <v>2058543</v>
      </c>
      <c r="AD64" s="8">
        <f t="shared" si="20"/>
        <v>2.814218017508495</v>
      </c>
      <c r="AE64" s="8">
        <f t="shared" si="21"/>
        <v>14.682005664423791</v>
      </c>
      <c r="AF64" s="8">
        <f t="shared" si="22"/>
        <v>14.78344409046518</v>
      </c>
      <c r="AG64" s="8">
        <f t="shared" si="23"/>
        <v>3.0056914063590834</v>
      </c>
      <c r="AH64" s="8">
        <f t="shared" si="24"/>
        <v>0.83502350709872986</v>
      </c>
      <c r="AI64" s="8">
        <f t="shared" si="25"/>
        <v>0.7632612056970639</v>
      </c>
      <c r="AJ64" s="8"/>
      <c r="AK64" s="8">
        <f t="shared" si="7"/>
        <v>4.7607959953431802</v>
      </c>
      <c r="AL64" s="8">
        <f t="shared" si="8"/>
        <v>1.6875038875163275</v>
      </c>
      <c r="AM64" s="8">
        <f t="shared" si="9"/>
        <v>0.46743836324112559</v>
      </c>
      <c r="AN64" s="8">
        <f t="shared" si="10"/>
        <v>0.87730928469899572</v>
      </c>
      <c r="AO64" s="8">
        <f t="shared" si="11"/>
        <v>0.16439075044115187</v>
      </c>
      <c r="AP64" s="8">
        <f t="shared" si="12"/>
        <v>1.5641543694483517</v>
      </c>
      <c r="AQ64" s="8"/>
      <c r="AR64" s="8">
        <f t="shared" si="13"/>
        <v>1.3995176779742475</v>
      </c>
      <c r="AS64" s="8">
        <f t="shared" si="14"/>
        <v>6.5772196243224217</v>
      </c>
      <c r="AT64" s="8">
        <f t="shared" si="26"/>
        <v>5.1777017463473349</v>
      </c>
      <c r="AU64" s="8"/>
      <c r="AV64" s="8">
        <f t="shared" si="28"/>
        <v>0.24096983861760146</v>
      </c>
      <c r="AW64" s="8">
        <f t="shared" si="16"/>
        <v>-0.10143868604248137</v>
      </c>
      <c r="AX64" s="8">
        <f t="shared" si="17"/>
        <v>1.3952450600292523</v>
      </c>
      <c r="AY64" s="8">
        <f t="shared" si="18"/>
        <v>51.075094515396962</v>
      </c>
      <c r="AZ64" s="8">
        <f t="shared" si="19"/>
        <v>41.171032918338256</v>
      </c>
    </row>
    <row r="65" spans="1:52" x14ac:dyDescent="0.25">
      <c r="A65">
        <f t="shared" si="6"/>
        <v>2041</v>
      </c>
      <c r="B65">
        <v>51502</v>
      </c>
      <c r="C65" s="3">
        <v>5189135</v>
      </c>
      <c r="D65" s="3">
        <v>3002109</v>
      </c>
      <c r="E65" s="4">
        <v>45.990044999753017</v>
      </c>
      <c r="F65" s="3">
        <v>79.528723629553028</v>
      </c>
      <c r="G65" s="3">
        <v>22076.356760847731</v>
      </c>
      <c r="H65" s="3">
        <v>761869.1</v>
      </c>
      <c r="I65" s="3">
        <v>765202.7</v>
      </c>
      <c r="J65" s="3">
        <v>154699.68683691946</v>
      </c>
      <c r="K65" s="3">
        <v>42890.92</v>
      </c>
      <c r="L65" s="3">
        <v>39605.879999999997</v>
      </c>
      <c r="M65" s="3">
        <v>0</v>
      </c>
      <c r="N65" s="3">
        <v>246909.6</v>
      </c>
      <c r="O65" s="3">
        <v>87612.43</v>
      </c>
      <c r="P65" s="3">
        <v>24065.38</v>
      </c>
      <c r="Q65" s="3">
        <v>45533.73</v>
      </c>
      <c r="R65" s="3">
        <v>8531.9889999999996</v>
      </c>
      <c r="S65" s="3">
        <v>81166.080000000002</v>
      </c>
      <c r="T65" s="3">
        <v>0</v>
      </c>
      <c r="U65" s="3">
        <v>72622.86</v>
      </c>
      <c r="V65" s="3">
        <v>341300.8</v>
      </c>
      <c r="W65" s="3">
        <v>268677.90000000002</v>
      </c>
      <c r="X65" s="3">
        <v>0</v>
      </c>
      <c r="Y65" s="3">
        <v>12418.66230996866</v>
      </c>
      <c r="Z65" s="3">
        <v>-3333.558</v>
      </c>
      <c r="AA65" s="3">
        <v>71999.63</v>
      </c>
      <c r="AB65" s="3">
        <v>2629078</v>
      </c>
      <c r="AC65" s="3">
        <v>2133877</v>
      </c>
      <c r="AD65" s="8">
        <f t="shared" si="20"/>
        <v>2.8193753954977474</v>
      </c>
      <c r="AE65" s="8">
        <f t="shared" si="21"/>
        <v>14.682005767820648</v>
      </c>
      <c r="AF65" s="8">
        <f t="shared" si="22"/>
        <v>14.74624768868029</v>
      </c>
      <c r="AG65" s="8">
        <f t="shared" si="23"/>
        <v>2.9812230137955451</v>
      </c>
      <c r="AH65" s="8">
        <f t="shared" si="24"/>
        <v>0.82655240227899252</v>
      </c>
      <c r="AI65" s="8">
        <f t="shared" si="25"/>
        <v>0.7632462828583183</v>
      </c>
      <c r="AJ65" s="8"/>
      <c r="AK65" s="8">
        <f t="shared" si="7"/>
        <v>4.7582034385306988</v>
      </c>
      <c r="AL65" s="8">
        <f t="shared" si="8"/>
        <v>1.6883821677408664</v>
      </c>
      <c r="AM65" s="8">
        <f t="shared" si="9"/>
        <v>0.46376477004356215</v>
      </c>
      <c r="AN65" s="8">
        <f t="shared" si="10"/>
        <v>0.87748208516448312</v>
      </c>
      <c r="AO65" s="8">
        <f t="shared" si="11"/>
        <v>0.16442025501360052</v>
      </c>
      <c r="AP65" s="8">
        <f t="shared" si="12"/>
        <v>1.5641543340074984</v>
      </c>
      <c r="AQ65" s="8"/>
      <c r="AR65" s="8">
        <f t="shared" si="13"/>
        <v>1.3995176460045846</v>
      </c>
      <c r="AS65" s="8">
        <f t="shared" si="14"/>
        <v>6.5772195173183974</v>
      </c>
      <c r="AT65" s="8">
        <f t="shared" si="26"/>
        <v>5.1777011004724303</v>
      </c>
      <c r="AU65" s="8"/>
      <c r="AV65" s="8">
        <f t="shared" si="28"/>
        <v>0.23932047075222865</v>
      </c>
      <c r="AW65" s="8">
        <f t="shared" si="16"/>
        <v>-6.4241111476190146E-2</v>
      </c>
      <c r="AX65" s="8">
        <f t="shared" si="17"/>
        <v>1.3875073591263283</v>
      </c>
      <c r="AY65" s="8">
        <f t="shared" si="18"/>
        <v>50.665053038704912</v>
      </c>
      <c r="AZ65" s="8">
        <f t="shared" si="19"/>
        <v>41.122017446067602</v>
      </c>
    </row>
    <row r="66" spans="1:52" x14ac:dyDescent="0.25">
      <c r="A66">
        <f t="shared" si="6"/>
        <v>2042</v>
      </c>
      <c r="B66">
        <v>51867</v>
      </c>
      <c r="C66" s="3">
        <v>5384709</v>
      </c>
      <c r="D66" s="3">
        <v>3054172</v>
      </c>
      <c r="E66" s="4">
        <v>46.323453531513799</v>
      </c>
      <c r="F66" s="3">
        <v>80.407694894420331</v>
      </c>
      <c r="G66" s="3">
        <v>22216.446536112569</v>
      </c>
      <c r="H66" s="3">
        <v>790583.3</v>
      </c>
      <c r="I66" s="3">
        <v>791990.3</v>
      </c>
      <c r="J66" s="3">
        <v>159139.22412289292</v>
      </c>
      <c r="K66" s="3">
        <v>44071.46</v>
      </c>
      <c r="L66" s="3">
        <v>41099.33</v>
      </c>
      <c r="M66" s="3">
        <v>0</v>
      </c>
      <c r="N66" s="3">
        <v>256074.5</v>
      </c>
      <c r="O66" s="3">
        <v>90956.79</v>
      </c>
      <c r="P66" s="3">
        <v>24778.9</v>
      </c>
      <c r="Q66" s="3">
        <v>47257.68</v>
      </c>
      <c r="R66" s="3">
        <v>8855.9410000000007</v>
      </c>
      <c r="S66" s="3">
        <v>84225.16</v>
      </c>
      <c r="T66" s="3">
        <v>0</v>
      </c>
      <c r="U66" s="3">
        <v>75359.95</v>
      </c>
      <c r="V66" s="3">
        <v>354164.1</v>
      </c>
      <c r="W66" s="3">
        <v>278804.09999999998</v>
      </c>
      <c r="X66" s="3">
        <v>0</v>
      </c>
      <c r="Y66" s="3">
        <v>12801.751667294895</v>
      </c>
      <c r="Z66" s="3">
        <v>-1407.037</v>
      </c>
      <c r="AA66" s="3">
        <v>74232</v>
      </c>
      <c r="AB66" s="3">
        <v>2704717</v>
      </c>
      <c r="AC66" s="3">
        <v>2209516</v>
      </c>
      <c r="AD66" s="8">
        <f t="shared" si="20"/>
        <v>2.8234993408335547</v>
      </c>
      <c r="AE66" s="8">
        <f t="shared" si="21"/>
        <v>14.682006028552332</v>
      </c>
      <c r="AF66" s="8">
        <f t="shared" si="22"/>
        <v>14.708135574271516</v>
      </c>
      <c r="AG66" s="8">
        <f t="shared" si="23"/>
        <v>2.9553913521212181</v>
      </c>
      <c r="AH66" s="8">
        <f t="shared" si="24"/>
        <v>0.81845574199088567</v>
      </c>
      <c r="AI66" s="8">
        <f t="shared" si="25"/>
        <v>0.7632600016082578</v>
      </c>
      <c r="AJ66" s="8"/>
      <c r="AK66" s="8">
        <f t="shared" si="7"/>
        <v>4.7555866064442851</v>
      </c>
      <c r="AL66" s="8">
        <f t="shared" si="8"/>
        <v>1.6891681611763978</v>
      </c>
      <c r="AM66" s="8">
        <f t="shared" si="9"/>
        <v>0.46017157101711531</v>
      </c>
      <c r="AN66" s="8">
        <f t="shared" si="10"/>
        <v>0.87762737039271765</v>
      </c>
      <c r="AO66" s="8">
        <f t="shared" si="11"/>
        <v>0.16446461637945525</v>
      </c>
      <c r="AP66" s="8">
        <f t="shared" si="12"/>
        <v>1.5641543489165339</v>
      </c>
      <c r="AQ66" s="8"/>
      <c r="AR66" s="8">
        <f t="shared" si="13"/>
        <v>1.39951759695835</v>
      </c>
      <c r="AS66" s="8">
        <f t="shared" si="14"/>
        <v>6.5772189360650684</v>
      </c>
      <c r="AT66" s="8">
        <f t="shared" si="26"/>
        <v>5.1777004105514326</v>
      </c>
      <c r="AU66" s="8"/>
      <c r="AV66" s="8">
        <f t="shared" si="28"/>
        <v>0.23774268335196749</v>
      </c>
      <c r="AW66" s="8">
        <f t="shared" si="16"/>
        <v>-2.6130232850094595E-2</v>
      </c>
      <c r="AX66" s="8">
        <f t="shared" si="17"/>
        <v>1.3785703182846092</v>
      </c>
      <c r="AY66" s="8">
        <f t="shared" si="18"/>
        <v>50.229585294209954</v>
      </c>
      <c r="AZ66" s="8">
        <f t="shared" si="19"/>
        <v>41.033155180716356</v>
      </c>
    </row>
    <row r="67" spans="1:52" x14ac:dyDescent="0.25">
      <c r="A67">
        <f t="shared" si="6"/>
        <v>2043</v>
      </c>
      <c r="B67">
        <v>52232</v>
      </c>
      <c r="C67" s="3">
        <v>5586871</v>
      </c>
      <c r="D67" s="3">
        <v>3106703</v>
      </c>
      <c r="E67" s="4">
        <v>46.652628946352287</v>
      </c>
      <c r="F67" s="3">
        <v>81.29623836649769</v>
      </c>
      <c r="G67" s="3">
        <v>22353.553615759123</v>
      </c>
      <c r="H67" s="3">
        <v>820264.7</v>
      </c>
      <c r="I67" s="3">
        <v>819588.9</v>
      </c>
      <c r="J67" s="3">
        <v>163643.8441244853</v>
      </c>
      <c r="K67" s="3">
        <v>45293.72</v>
      </c>
      <c r="L67" s="3">
        <v>42644.42</v>
      </c>
      <c r="M67" s="3">
        <v>0</v>
      </c>
      <c r="N67" s="3">
        <v>265539.59999999998</v>
      </c>
      <c r="O67" s="3">
        <v>94411.02</v>
      </c>
      <c r="P67" s="3">
        <v>25512.959999999999</v>
      </c>
      <c r="Q67" s="3">
        <v>49038.74</v>
      </c>
      <c r="R67" s="3">
        <v>9189.6039999999994</v>
      </c>
      <c r="S67" s="3">
        <v>87387.28</v>
      </c>
      <c r="T67" s="3">
        <v>0</v>
      </c>
      <c r="U67" s="3">
        <v>78189.25</v>
      </c>
      <c r="V67" s="3">
        <v>367460.7</v>
      </c>
      <c r="W67" s="3">
        <v>289271.5</v>
      </c>
      <c r="X67" s="3">
        <v>0</v>
      </c>
      <c r="Y67" s="3">
        <v>13195.795745479607</v>
      </c>
      <c r="Z67" s="3">
        <v>675.81610000000001</v>
      </c>
      <c r="AA67" s="3">
        <v>76456.929999999993</v>
      </c>
      <c r="AB67" s="3">
        <v>2780498</v>
      </c>
      <c r="AC67" s="3">
        <v>2285297</v>
      </c>
      <c r="AD67" s="8">
        <f t="shared" si="20"/>
        <v>2.8267996245078502</v>
      </c>
      <c r="AE67" s="8">
        <f t="shared" si="21"/>
        <v>14.682005365794199</v>
      </c>
      <c r="AF67" s="8">
        <f t="shared" si="22"/>
        <v>14.669909149504257</v>
      </c>
      <c r="AG67" s="8">
        <f t="shared" si="23"/>
        <v>2.9290786224433196</v>
      </c>
      <c r="AH67" s="8">
        <f t="shared" si="24"/>
        <v>0.8107171259189625</v>
      </c>
      <c r="AI67" s="8">
        <f t="shared" si="25"/>
        <v>0.76329702260889865</v>
      </c>
      <c r="AJ67" s="8"/>
      <c r="AK67" s="8">
        <f t="shared" si="7"/>
        <v>4.7529216264345457</v>
      </c>
      <c r="AL67" s="8">
        <f t="shared" si="8"/>
        <v>1.6898729181325289</v>
      </c>
      <c r="AM67" s="8">
        <f t="shared" si="9"/>
        <v>0.45665919259635673</v>
      </c>
      <c r="AN67" s="8">
        <f t="shared" si="10"/>
        <v>0.87774963839329745</v>
      </c>
      <c r="AO67" s="8">
        <f t="shared" si="11"/>
        <v>0.16448570228308473</v>
      </c>
      <c r="AP67" s="8">
        <f t="shared" si="12"/>
        <v>1.5641542466257052</v>
      </c>
      <c r="AQ67" s="8"/>
      <c r="AR67" s="8">
        <f t="shared" si="13"/>
        <v>1.3995177264697896</v>
      </c>
      <c r="AS67" s="8">
        <f t="shared" si="14"/>
        <v>6.5772182676134818</v>
      </c>
      <c r="AT67" s="8">
        <f t="shared" si="26"/>
        <v>5.1777014360990261</v>
      </c>
      <c r="AU67" s="8"/>
      <c r="AV67" s="8">
        <f t="shared" si="28"/>
        <v>0.23619295568985943</v>
      </c>
      <c r="AW67" s="8">
        <f t="shared" si="16"/>
        <v>1.2096504465558629E-2</v>
      </c>
      <c r="AX67" s="8">
        <f t="shared" si="17"/>
        <v>1.3685107459971779</v>
      </c>
      <c r="AY67" s="8">
        <f t="shared" si="18"/>
        <v>49.768430307411791</v>
      </c>
      <c r="AZ67" s="8">
        <f t="shared" si="19"/>
        <v>40.904774783595329</v>
      </c>
    </row>
    <row r="68" spans="1:52" x14ac:dyDescent="0.25">
      <c r="A68">
        <f t="shared" si="6"/>
        <v>2044</v>
      </c>
      <c r="B68">
        <v>52597</v>
      </c>
      <c r="C68" s="3">
        <v>5795730</v>
      </c>
      <c r="D68" s="3">
        <v>3159651</v>
      </c>
      <c r="E68" s="4">
        <v>46.979326290393288</v>
      </c>
      <c r="F68" s="3">
        <v>82.194481999188184</v>
      </c>
      <c r="G68" s="3">
        <v>22488.719858082171</v>
      </c>
      <c r="H68" s="3">
        <v>850929.4</v>
      </c>
      <c r="I68" s="3">
        <v>848119.6</v>
      </c>
      <c r="J68" s="3">
        <v>168327.62600570917</v>
      </c>
      <c r="K68" s="3">
        <v>46553.34</v>
      </c>
      <c r="L68" s="3">
        <v>44244.89</v>
      </c>
      <c r="M68" s="3">
        <v>0</v>
      </c>
      <c r="N68" s="3">
        <v>275316.5</v>
      </c>
      <c r="O68" s="3">
        <v>97981.88</v>
      </c>
      <c r="P68" s="3">
        <v>26269.05</v>
      </c>
      <c r="Q68" s="3">
        <v>50879.6</v>
      </c>
      <c r="R68" s="3">
        <v>9531.8209999999999</v>
      </c>
      <c r="S68" s="3">
        <v>90654.16</v>
      </c>
      <c r="T68" s="3">
        <v>0</v>
      </c>
      <c r="U68" s="3">
        <v>81112.27</v>
      </c>
      <c r="V68" s="3">
        <v>381197.8</v>
      </c>
      <c r="W68" s="3">
        <v>300085.59999999998</v>
      </c>
      <c r="X68" s="3">
        <v>0</v>
      </c>
      <c r="Y68" s="3">
        <v>13591.598800677621</v>
      </c>
      <c r="Z68" s="3">
        <v>2809.8339999999998</v>
      </c>
      <c r="AA68" s="3">
        <v>78672.509999999995</v>
      </c>
      <c r="AB68" s="3">
        <v>2856360</v>
      </c>
      <c r="AC68" s="3">
        <v>2361159</v>
      </c>
      <c r="AD68" s="8">
        <f t="shared" si="20"/>
        <v>2.8294395464409607</v>
      </c>
      <c r="AE68" s="8">
        <f t="shared" si="21"/>
        <v>14.682005545461918</v>
      </c>
      <c r="AF68" s="8">
        <f t="shared" si="22"/>
        <v>14.633525026183069</v>
      </c>
      <c r="AG68" s="8">
        <f t="shared" si="23"/>
        <v>2.9043386425128355</v>
      </c>
      <c r="AH68" s="8">
        <f t="shared" si="24"/>
        <v>0.8032351403533291</v>
      </c>
      <c r="AI68" s="8">
        <f t="shared" si="25"/>
        <v>0.7634049550272356</v>
      </c>
      <c r="AJ68" s="8"/>
      <c r="AK68" s="8">
        <f t="shared" si="7"/>
        <v>4.7503334351324167</v>
      </c>
      <c r="AL68" s="8">
        <f t="shared" si="8"/>
        <v>1.6905873807095915</v>
      </c>
      <c r="AM68" s="8">
        <f t="shared" si="9"/>
        <v>0.45324833972597067</v>
      </c>
      <c r="AN68" s="8">
        <f t="shared" si="10"/>
        <v>0.87788078464662778</v>
      </c>
      <c r="AO68" s="8">
        <f t="shared" si="11"/>
        <v>0.16446282004165136</v>
      </c>
      <c r="AP68" s="8">
        <f t="shared" si="12"/>
        <v>1.5641542998034761</v>
      </c>
      <c r="AQ68" s="8"/>
      <c r="AR68" s="8">
        <f t="shared" si="13"/>
        <v>1.3995177484113304</v>
      </c>
      <c r="AS68" s="8">
        <f t="shared" si="14"/>
        <v>6.5772180553614472</v>
      </c>
      <c r="AT68" s="8">
        <f t="shared" si="26"/>
        <v>5.1777015147358476</v>
      </c>
      <c r="AU68" s="8"/>
      <c r="AV68" s="8">
        <f t="shared" si="28"/>
        <v>0.23451055864710088</v>
      </c>
      <c r="AW68" s="8">
        <f t="shared" si="16"/>
        <v>4.848110591763246E-2</v>
      </c>
      <c r="AX68" s="8">
        <f t="shared" si="17"/>
        <v>1.3574219295929932</v>
      </c>
      <c r="AY68" s="8">
        <f t="shared" si="18"/>
        <v>49.283869331387073</v>
      </c>
      <c r="AZ68" s="8">
        <f t="shared" si="19"/>
        <v>40.73963072813951</v>
      </c>
    </row>
    <row r="69" spans="1:52" x14ac:dyDescent="0.25">
      <c r="A69">
        <f t="shared" si="6"/>
        <v>2045</v>
      </c>
      <c r="B69">
        <v>52963</v>
      </c>
      <c r="C69" s="3">
        <v>6011397</v>
      </c>
      <c r="D69" s="3">
        <v>3212967</v>
      </c>
      <c r="E69" s="4">
        <v>47.30428848074822</v>
      </c>
      <c r="F69" s="3">
        <v>83.102572577272269</v>
      </c>
      <c r="G69" s="3">
        <v>22621.334091238248</v>
      </c>
      <c r="H69" s="3">
        <v>882593.6</v>
      </c>
      <c r="I69" s="3">
        <v>877660.6</v>
      </c>
      <c r="J69" s="3">
        <v>173255.75089854363</v>
      </c>
      <c r="K69" s="3">
        <v>47850.69</v>
      </c>
      <c r="L69" s="3">
        <v>45900.9</v>
      </c>
      <c r="M69" s="3">
        <v>0</v>
      </c>
      <c r="N69" s="3">
        <v>285414</v>
      </c>
      <c r="O69" s="3">
        <v>101673.3</v>
      </c>
      <c r="P69" s="3">
        <v>27048.81</v>
      </c>
      <c r="Q69" s="3">
        <v>52781.46</v>
      </c>
      <c r="R69" s="3">
        <v>9882.9490000000005</v>
      </c>
      <c r="S69" s="3">
        <v>94027.520000000004</v>
      </c>
      <c r="T69" s="3">
        <v>0</v>
      </c>
      <c r="U69" s="3">
        <v>84130.559999999998</v>
      </c>
      <c r="V69" s="3">
        <v>395382.7</v>
      </c>
      <c r="W69" s="3">
        <v>311252.2</v>
      </c>
      <c r="X69" s="3">
        <v>0</v>
      </c>
      <c r="Y69" s="3">
        <v>13986.994562751886</v>
      </c>
      <c r="Z69" s="3">
        <v>4933.0259999999998</v>
      </c>
      <c r="AA69" s="3">
        <v>80879.33</v>
      </c>
      <c r="AB69" s="3">
        <v>2932307</v>
      </c>
      <c r="AC69" s="3">
        <v>2437106</v>
      </c>
      <c r="AD69" s="8">
        <f t="shared" si="20"/>
        <v>2.8315523953563275</v>
      </c>
      <c r="AE69" s="8">
        <f t="shared" ref="AE69:AE100" si="29">100*H69/$C69</f>
        <v>14.682004865092091</v>
      </c>
      <c r="AF69" s="8">
        <f t="shared" ref="AF69:AF100" si="30">100*I69/$C69</f>
        <v>14.599944072900193</v>
      </c>
      <c r="AG69" s="8">
        <f t="shared" ref="AG69:AG100" si="31">100*J69/$C69</f>
        <v>2.8821212589776324</v>
      </c>
      <c r="AH69" s="8">
        <f t="shared" ref="AH69:AH100" si="32">100*K69/$C69</f>
        <v>0.79599949895174116</v>
      </c>
      <c r="AI69" s="8">
        <f t="shared" ref="AI69:AI100" si="33">100*L69/$C69</f>
        <v>0.76356460902515666</v>
      </c>
      <c r="AJ69" s="8"/>
      <c r="AK69" s="8">
        <f t="shared" si="7"/>
        <v>4.7478813992820639</v>
      </c>
      <c r="AL69" s="8">
        <f t="shared" si="8"/>
        <v>1.6913422953100585</v>
      </c>
      <c r="AM69" s="8">
        <f t="shared" si="9"/>
        <v>0.44995880325322052</v>
      </c>
      <c r="AN69" s="8">
        <f t="shared" si="10"/>
        <v>0.87802319494120917</v>
      </c>
      <c r="AO69" s="8">
        <f t="shared" si="11"/>
        <v>0.1644035321573338</v>
      </c>
      <c r="AP69" s="8">
        <f t="shared" si="12"/>
        <v>1.5641542223879075</v>
      </c>
      <c r="AQ69" s="8"/>
      <c r="AR69" s="8">
        <f t="shared" si="13"/>
        <v>1.3995176162878613</v>
      </c>
      <c r="AS69" s="8">
        <f t="shared" si="14"/>
        <v>6.5772182406186115</v>
      </c>
      <c r="AT69" s="8">
        <f t="shared" si="26"/>
        <v>5.177701622434852</v>
      </c>
      <c r="AU69" s="8"/>
      <c r="AV69" s="8">
        <f t="shared" si="28"/>
        <v>0.23267461062298642</v>
      </c>
      <c r="AW69" s="8">
        <f t="shared" si="16"/>
        <v>8.206122470367537E-2</v>
      </c>
      <c r="AX69" s="8">
        <f t="shared" si="17"/>
        <v>1.3454331830022206</v>
      </c>
      <c r="AY69" s="8">
        <f t="shared" si="18"/>
        <v>48.779127380873362</v>
      </c>
      <c r="AZ69" s="8">
        <f t="shared" si="19"/>
        <v>40.541424896741972</v>
      </c>
    </row>
    <row r="70" spans="1:52" x14ac:dyDescent="0.25">
      <c r="A70">
        <f t="shared" ref="A70:A116" si="34">YEAR(B70)</f>
        <v>2046</v>
      </c>
      <c r="B70">
        <v>53328</v>
      </c>
      <c r="C70" s="3">
        <v>6234111</v>
      </c>
      <c r="D70" s="3">
        <v>3266669</v>
      </c>
      <c r="E70" s="4">
        <v>47.627808216847555</v>
      </c>
      <c r="F70" s="3">
        <v>84.020557771256264</v>
      </c>
      <c r="G70" s="3">
        <v>22750.948404895888</v>
      </c>
      <c r="H70" s="3">
        <v>915292.5</v>
      </c>
      <c r="I70" s="3">
        <v>908164.6</v>
      </c>
      <c r="J70" s="3">
        <v>178362.99339879028</v>
      </c>
      <c r="K70" s="3">
        <v>49185.71</v>
      </c>
      <c r="L70" s="3">
        <v>47612.74</v>
      </c>
      <c r="M70" s="3">
        <v>0</v>
      </c>
      <c r="N70" s="3">
        <v>295839.3</v>
      </c>
      <c r="O70" s="3">
        <v>105486.3</v>
      </c>
      <c r="P70" s="3">
        <v>27851.919999999998</v>
      </c>
      <c r="Q70" s="3">
        <v>54745.7</v>
      </c>
      <c r="R70" s="3">
        <v>10244.219999999999</v>
      </c>
      <c r="S70" s="3">
        <v>97511.11</v>
      </c>
      <c r="T70" s="3">
        <v>0</v>
      </c>
      <c r="U70" s="3">
        <v>87247.49</v>
      </c>
      <c r="V70" s="3">
        <v>410031.1</v>
      </c>
      <c r="W70" s="3">
        <v>322783.59999999998</v>
      </c>
      <c r="X70" s="3">
        <v>0</v>
      </c>
      <c r="Y70" s="3">
        <v>14380.283752456673</v>
      </c>
      <c r="Z70" s="3">
        <v>7127.9229999999998</v>
      </c>
      <c r="AA70" s="3">
        <v>83079.33</v>
      </c>
      <c r="AB70" s="3">
        <v>3008258</v>
      </c>
      <c r="AC70" s="3">
        <v>2513057</v>
      </c>
      <c r="AD70" s="8">
        <f t="shared" si="20"/>
        <v>2.8332411988239978</v>
      </c>
      <c r="AE70" s="8">
        <f t="shared" si="29"/>
        <v>14.682005180850966</v>
      </c>
      <c r="AF70" s="8">
        <f t="shared" si="30"/>
        <v>14.567668108572336</v>
      </c>
      <c r="AG70" s="8">
        <f t="shared" si="31"/>
        <v>2.8610814500863122</v>
      </c>
      <c r="AH70" s="8">
        <f t="shared" si="32"/>
        <v>0.7889771292169806</v>
      </c>
      <c r="AI70" s="8">
        <f t="shared" si="33"/>
        <v>0.76374546426908341</v>
      </c>
      <c r="AJ70" s="8"/>
      <c r="AK70" s="8">
        <f t="shared" ref="AK70:AK116" si="35">100*N70/$C70</f>
        <v>4.7454929820787601</v>
      </c>
      <c r="AL70" s="8">
        <f t="shared" ref="AL70:AL116" si="36">100*O70/$C70</f>
        <v>1.6920824797633536</v>
      </c>
      <c r="AM70" s="8">
        <f t="shared" ref="AM70:AM116" si="37">100*P70/$C70</f>
        <v>0.44676650768650095</v>
      </c>
      <c r="AN70" s="8">
        <f t="shared" ref="AN70:AN116" si="38">100*Q70/$C70</f>
        <v>0.87816370289204027</v>
      </c>
      <c r="AO70" s="8">
        <f t="shared" ref="AO70:AO116" si="39">100*R70/$C70</f>
        <v>0.16432527428529903</v>
      </c>
      <c r="AP70" s="8">
        <f t="shared" ref="AP70:AP116" si="40">100*S70/$C70</f>
        <v>1.5641542154125905</v>
      </c>
      <c r="AQ70" s="8"/>
      <c r="AR70" s="8">
        <f t="shared" ref="AR70:AR116" si="41">100*U70/$C70</f>
        <v>1.3995177500047722</v>
      </c>
      <c r="AS70" s="8">
        <f t="shared" ref="AS70:AS116" si="42">100*V70/$C70</f>
        <v>6.5772184678777776</v>
      </c>
      <c r="AT70" s="8">
        <f t="shared" ref="AT70:AT116" si="43">100*W70/$C70</f>
        <v>5.1777005574652097</v>
      </c>
      <c r="AU70" s="8"/>
      <c r="AV70" s="8">
        <f t="shared" ref="AV70:AV116" si="44">100*Y70/$C70</f>
        <v>0.23067096098315659</v>
      </c>
      <c r="AW70" s="8">
        <f t="shared" ref="AW70:AW116" si="45">100*Z70/$C70</f>
        <v>0.11433744121655837</v>
      </c>
      <c r="AX70" s="8">
        <f t="shared" ref="AX70:AX116" si="46">100*AA70/$C70</f>
        <v>1.3326572144769318</v>
      </c>
      <c r="AY70" s="8">
        <f t="shared" ref="AY70:AY116" si="47">100*AB70/$C70</f>
        <v>48.254803291118812</v>
      </c>
      <c r="AZ70" s="8">
        <f t="shared" ref="AZ70:AZ116" si="48">100*AC70/$C70</f>
        <v>40.311393236341154</v>
      </c>
    </row>
    <row r="71" spans="1:52" x14ac:dyDescent="0.25">
      <c r="A71">
        <f t="shared" si="34"/>
        <v>2047</v>
      </c>
      <c r="B71">
        <v>53693</v>
      </c>
      <c r="C71" s="3">
        <v>6464744</v>
      </c>
      <c r="D71" s="3">
        <v>3321099</v>
      </c>
      <c r="E71" s="4">
        <v>47.950148201268611</v>
      </c>
      <c r="F71" s="3">
        <v>84.948642231907016</v>
      </c>
      <c r="G71" s="3">
        <v>22879.055362126877</v>
      </c>
      <c r="H71" s="3">
        <v>949154.1</v>
      </c>
      <c r="I71" s="3">
        <v>939641</v>
      </c>
      <c r="J71" s="3">
        <v>183587.63880404574</v>
      </c>
      <c r="K71" s="3">
        <v>50558.080000000002</v>
      </c>
      <c r="L71" s="3">
        <v>49385.08</v>
      </c>
      <c r="M71" s="3">
        <v>0</v>
      </c>
      <c r="N71" s="3">
        <v>306614.90000000002</v>
      </c>
      <c r="O71" s="3">
        <v>109426.2</v>
      </c>
      <c r="P71" s="3">
        <v>28677.93</v>
      </c>
      <c r="Q71" s="3">
        <v>56775.95</v>
      </c>
      <c r="R71" s="3">
        <v>10616.2</v>
      </c>
      <c r="S71" s="3">
        <v>101118.6</v>
      </c>
      <c r="T71" s="3">
        <v>0</v>
      </c>
      <c r="U71" s="3">
        <v>90475.24</v>
      </c>
      <c r="V71" s="3">
        <v>425200.4</v>
      </c>
      <c r="W71" s="3">
        <v>334725.09999999998</v>
      </c>
      <c r="X71" s="3">
        <v>0</v>
      </c>
      <c r="Y71" s="3">
        <v>14770.204402748303</v>
      </c>
      <c r="Z71" s="3">
        <v>9513.1170000000002</v>
      </c>
      <c r="AA71" s="3">
        <v>85271.88</v>
      </c>
      <c r="AB71" s="3">
        <v>3084017</v>
      </c>
      <c r="AC71" s="3">
        <v>2588816</v>
      </c>
      <c r="AD71" s="8">
        <f t="shared" si="20"/>
        <v>2.8345933094834286</v>
      </c>
      <c r="AE71" s="8">
        <f t="shared" si="29"/>
        <v>14.682005969609934</v>
      </c>
      <c r="AF71" s="8">
        <f t="shared" si="30"/>
        <v>14.53485242416405</v>
      </c>
      <c r="AG71" s="8">
        <f t="shared" si="31"/>
        <v>2.8398284418384661</v>
      </c>
      <c r="AH71" s="8">
        <f t="shared" si="32"/>
        <v>0.78205850069237082</v>
      </c>
      <c r="AI71" s="8">
        <f t="shared" si="33"/>
        <v>0.76391393069857061</v>
      </c>
      <c r="AJ71" s="8"/>
      <c r="AK71" s="8">
        <f t="shared" si="35"/>
        <v>4.7428776762080611</v>
      </c>
      <c r="AL71" s="8">
        <f t="shared" si="36"/>
        <v>1.6926609932272647</v>
      </c>
      <c r="AM71" s="8">
        <f t="shared" si="37"/>
        <v>0.44360503679650731</v>
      </c>
      <c r="AN71" s="8">
        <f t="shared" si="38"/>
        <v>0.87823972612063217</v>
      </c>
      <c r="AO71" s="8">
        <f t="shared" si="39"/>
        <v>0.1642168661280323</v>
      </c>
      <c r="AP71" s="8">
        <f t="shared" si="40"/>
        <v>1.5641547445652915</v>
      </c>
      <c r="AQ71" s="8"/>
      <c r="AR71" s="8">
        <f t="shared" si="41"/>
        <v>1.3995177535258936</v>
      </c>
      <c r="AS71" s="8">
        <f t="shared" si="42"/>
        <v>6.5772194537014919</v>
      </c>
      <c r="AT71" s="8">
        <f t="shared" si="43"/>
        <v>5.1777007720646013</v>
      </c>
      <c r="AU71" s="8"/>
      <c r="AV71" s="8">
        <f t="shared" si="44"/>
        <v>0.22847315226632797</v>
      </c>
      <c r="AW71" s="8">
        <f t="shared" si="45"/>
        <v>0.14715380841066561</v>
      </c>
      <c r="AX71" s="8">
        <f t="shared" si="46"/>
        <v>1.3190294928925259</v>
      </c>
      <c r="AY71" s="8">
        <f t="shared" si="47"/>
        <v>47.705168217024529</v>
      </c>
      <c r="AZ71" s="8">
        <f t="shared" si="48"/>
        <v>40.045143318900173</v>
      </c>
    </row>
    <row r="72" spans="1:52" x14ac:dyDescent="0.25">
      <c r="A72">
        <f t="shared" si="34"/>
        <v>2048</v>
      </c>
      <c r="B72">
        <v>54058</v>
      </c>
      <c r="C72" s="3">
        <v>6703589</v>
      </c>
      <c r="D72" s="3">
        <v>3376274</v>
      </c>
      <c r="E72" s="4">
        <v>48.271588494545696</v>
      </c>
      <c r="F72" s="3">
        <v>85.886944888398887</v>
      </c>
      <c r="G72" s="3">
        <v>23006.642299076735</v>
      </c>
      <c r="H72" s="3">
        <v>984221.3</v>
      </c>
      <c r="I72" s="3">
        <v>972174.9</v>
      </c>
      <c r="J72" s="3">
        <v>188979.66174670224</v>
      </c>
      <c r="K72" s="3">
        <v>51967.3</v>
      </c>
      <c r="L72" s="3">
        <v>51221.68</v>
      </c>
      <c r="M72" s="3">
        <v>0</v>
      </c>
      <c r="N72" s="3">
        <v>317758.5</v>
      </c>
      <c r="O72" s="3">
        <v>113501.4</v>
      </c>
      <c r="P72" s="3">
        <v>29527.63</v>
      </c>
      <c r="Q72" s="3">
        <v>58876.47</v>
      </c>
      <c r="R72" s="3">
        <v>10998.47</v>
      </c>
      <c r="S72" s="3">
        <v>104854.5</v>
      </c>
      <c r="T72" s="3">
        <v>0</v>
      </c>
      <c r="U72" s="3">
        <v>93817.91</v>
      </c>
      <c r="V72" s="3">
        <v>440909.7</v>
      </c>
      <c r="W72" s="3">
        <v>347091.8</v>
      </c>
      <c r="X72" s="3">
        <v>0</v>
      </c>
      <c r="Y72" s="3">
        <v>15156.026126468112</v>
      </c>
      <c r="Z72" s="3">
        <v>12046.36</v>
      </c>
      <c r="AA72" s="3">
        <v>87452.68</v>
      </c>
      <c r="AB72" s="3">
        <v>3159423</v>
      </c>
      <c r="AC72" s="3">
        <v>2664222</v>
      </c>
      <c r="AD72" s="8">
        <f t="shared" si="20"/>
        <v>2.8356743818208523</v>
      </c>
      <c r="AE72" s="8">
        <f t="shared" si="29"/>
        <v>14.682005415308128</v>
      </c>
      <c r="AF72" s="8">
        <f t="shared" si="30"/>
        <v>14.502304660980856</v>
      </c>
      <c r="AG72" s="8">
        <f t="shared" si="31"/>
        <v>2.8190818641581732</v>
      </c>
      <c r="AH72" s="8">
        <f t="shared" si="32"/>
        <v>0.77521608201218783</v>
      </c>
      <c r="AI72" s="8">
        <f t="shared" si="33"/>
        <v>0.76409338340999122</v>
      </c>
      <c r="AJ72" s="8"/>
      <c r="AK72" s="8">
        <f t="shared" si="35"/>
        <v>4.7401250285481407</v>
      </c>
      <c r="AL72" s="8">
        <f t="shared" si="36"/>
        <v>1.6931437771617561</v>
      </c>
      <c r="AM72" s="8">
        <f t="shared" si="37"/>
        <v>0.44047494558511868</v>
      </c>
      <c r="AN72" s="8">
        <f t="shared" si="38"/>
        <v>0.8782828123860219</v>
      </c>
      <c r="AO72" s="8">
        <f t="shared" si="39"/>
        <v>0.16406838187723025</v>
      </c>
      <c r="AP72" s="8">
        <f t="shared" si="40"/>
        <v>1.564154664016544</v>
      </c>
      <c r="AQ72" s="8"/>
      <c r="AR72" s="8">
        <f t="shared" si="41"/>
        <v>1.3995176315254412</v>
      </c>
      <c r="AS72" s="8">
        <f t="shared" si="42"/>
        <v>6.5772185615794765</v>
      </c>
      <c r="AT72" s="8">
        <f t="shared" si="43"/>
        <v>5.1777010792278588</v>
      </c>
      <c r="AU72" s="8"/>
      <c r="AV72" s="8">
        <f t="shared" si="44"/>
        <v>0.22608823611453674</v>
      </c>
      <c r="AW72" s="8">
        <f t="shared" si="45"/>
        <v>0.17970015763197894</v>
      </c>
      <c r="AX72" s="8">
        <f t="shared" si="46"/>
        <v>1.3045650620883829</v>
      </c>
      <c r="AY72" s="8">
        <f t="shared" si="47"/>
        <v>47.130320787864534</v>
      </c>
      <c r="AZ72" s="8">
        <f t="shared" si="48"/>
        <v>39.743218147771287</v>
      </c>
    </row>
    <row r="73" spans="1:52" x14ac:dyDescent="0.25">
      <c r="A73">
        <f t="shared" si="34"/>
        <v>2049</v>
      </c>
      <c r="B73">
        <v>54424</v>
      </c>
      <c r="C73" s="3">
        <v>6950099</v>
      </c>
      <c r="D73" s="3">
        <v>3431793</v>
      </c>
      <c r="E73" s="4">
        <v>48.592671730585934</v>
      </c>
      <c r="F73" s="3">
        <v>86.835543570793618</v>
      </c>
      <c r="G73" s="3">
        <v>23132.049619461264</v>
      </c>
      <c r="H73" s="3">
        <v>1020414</v>
      </c>
      <c r="I73" s="3">
        <v>1005770</v>
      </c>
      <c r="J73" s="3">
        <v>194571.81618812861</v>
      </c>
      <c r="K73" s="3">
        <v>53412.76</v>
      </c>
      <c r="L73" s="3">
        <v>53121.17</v>
      </c>
      <c r="M73" s="3">
        <v>0</v>
      </c>
      <c r="N73" s="3">
        <v>329271.40000000002</v>
      </c>
      <c r="O73" s="3">
        <v>117718.1</v>
      </c>
      <c r="P73" s="3">
        <v>30402.98</v>
      </c>
      <c r="Q73" s="3">
        <v>61049.279999999999</v>
      </c>
      <c r="R73" s="3">
        <v>11390.78</v>
      </c>
      <c r="S73" s="3">
        <v>108710.3</v>
      </c>
      <c r="T73" s="3">
        <v>0</v>
      </c>
      <c r="U73" s="3">
        <v>97267.86</v>
      </c>
      <c r="V73" s="3">
        <v>457123.2</v>
      </c>
      <c r="W73" s="3">
        <v>359855.4</v>
      </c>
      <c r="X73" s="3">
        <v>0</v>
      </c>
      <c r="Y73" s="3">
        <v>15537.51356048163</v>
      </c>
      <c r="Z73" s="3">
        <v>14643.9</v>
      </c>
      <c r="AA73" s="3">
        <v>89618.29</v>
      </c>
      <c r="AB73" s="3">
        <v>3234398</v>
      </c>
      <c r="AC73" s="3">
        <v>2739197</v>
      </c>
      <c r="AD73" s="8">
        <f t="shared" si="20"/>
        <v>2.8365397732434054</v>
      </c>
      <c r="AE73" s="8">
        <f t="shared" si="29"/>
        <v>14.682006687962286</v>
      </c>
      <c r="AF73" s="8">
        <f t="shared" si="30"/>
        <v>14.471304653358175</v>
      </c>
      <c r="AG73" s="8">
        <f t="shared" si="31"/>
        <v>2.7995545989795052</v>
      </c>
      <c r="AH73" s="8">
        <f t="shared" si="32"/>
        <v>0.76851797362886487</v>
      </c>
      <c r="AI73" s="8">
        <f t="shared" si="33"/>
        <v>0.76432249382346928</v>
      </c>
      <c r="AJ73" s="8"/>
      <c r="AK73" s="8">
        <f t="shared" si="35"/>
        <v>4.7376504996547535</v>
      </c>
      <c r="AL73" s="8">
        <f t="shared" si="36"/>
        <v>1.6937614845486373</v>
      </c>
      <c r="AM73" s="8">
        <f t="shared" si="37"/>
        <v>0.43744671838487481</v>
      </c>
      <c r="AN73" s="8">
        <f t="shared" si="38"/>
        <v>0.87839439409424236</v>
      </c>
      <c r="AO73" s="8">
        <f t="shared" si="39"/>
        <v>0.16389378050586043</v>
      </c>
      <c r="AP73" s="8">
        <f t="shared" si="40"/>
        <v>1.5641546976525083</v>
      </c>
      <c r="AQ73" s="8"/>
      <c r="AR73" s="8">
        <f t="shared" si="41"/>
        <v>1.3995176183821267</v>
      </c>
      <c r="AS73" s="8">
        <f t="shared" si="42"/>
        <v>6.5772185403402164</v>
      </c>
      <c r="AT73" s="8">
        <f t="shared" si="43"/>
        <v>5.1777017852551452</v>
      </c>
      <c r="AU73" s="8"/>
      <c r="AV73" s="8">
        <f t="shared" si="44"/>
        <v>0.2235581616964252</v>
      </c>
      <c r="AW73" s="8">
        <f t="shared" si="45"/>
        <v>0.21070059577568606</v>
      </c>
      <c r="AX73" s="8">
        <f t="shared" si="46"/>
        <v>1.2894534308072447</v>
      </c>
      <c r="AY73" s="8">
        <f t="shared" si="47"/>
        <v>46.53743781203692</v>
      </c>
      <c r="AZ73" s="8">
        <f t="shared" si="48"/>
        <v>39.412345061559556</v>
      </c>
    </row>
    <row r="74" spans="1:52" x14ac:dyDescent="0.25">
      <c r="A74">
        <f t="shared" si="34"/>
        <v>2050</v>
      </c>
      <c r="B74">
        <v>54789</v>
      </c>
      <c r="C74" s="3">
        <v>7204703</v>
      </c>
      <c r="D74" s="3">
        <v>3487755</v>
      </c>
      <c r="E74" s="4">
        <v>48.913974057731373</v>
      </c>
      <c r="F74" s="3">
        <v>87.794594006619135</v>
      </c>
      <c r="G74" s="3">
        <v>23255.913114275063</v>
      </c>
      <c r="H74" s="3">
        <v>1057795</v>
      </c>
      <c r="I74" s="3">
        <v>1040480</v>
      </c>
      <c r="J74" s="3">
        <v>200371.07825632364</v>
      </c>
      <c r="K74" s="3">
        <v>54893.57</v>
      </c>
      <c r="L74" s="3">
        <v>55087.82</v>
      </c>
      <c r="M74" s="3">
        <v>0</v>
      </c>
      <c r="N74" s="3">
        <v>341164.79999999999</v>
      </c>
      <c r="O74" s="3">
        <v>122077.9</v>
      </c>
      <c r="P74" s="3">
        <v>31305.17</v>
      </c>
      <c r="Q74" s="3">
        <v>63294.91</v>
      </c>
      <c r="R74" s="3">
        <v>11794.11</v>
      </c>
      <c r="S74" s="3">
        <v>112692.7</v>
      </c>
      <c r="T74" s="3">
        <v>0</v>
      </c>
      <c r="U74" s="3">
        <v>100831.1</v>
      </c>
      <c r="V74" s="3">
        <v>473869.1</v>
      </c>
      <c r="W74" s="3">
        <v>373038</v>
      </c>
      <c r="X74" s="3">
        <v>0</v>
      </c>
      <c r="Y74" s="3">
        <v>15924.884705482847</v>
      </c>
      <c r="Z74" s="3">
        <v>17314.86</v>
      </c>
      <c r="AA74" s="3">
        <v>91767.360000000001</v>
      </c>
      <c r="AB74" s="3">
        <v>3308850</v>
      </c>
      <c r="AC74" s="3">
        <v>2813649</v>
      </c>
      <c r="AD74" s="8">
        <f t="shared" si="20"/>
        <v>2.8372315342762393</v>
      </c>
      <c r="AE74" s="8">
        <f t="shared" si="29"/>
        <v>14.682007016805551</v>
      </c>
      <c r="AF74" s="8">
        <f t="shared" si="30"/>
        <v>14.441677887346641</v>
      </c>
      <c r="AG74" s="8">
        <f t="shared" si="31"/>
        <v>2.7811150335596575</v>
      </c>
      <c r="AH74" s="8">
        <f t="shared" si="32"/>
        <v>0.76191301709452841</v>
      </c>
      <c r="AI74" s="8">
        <f t="shared" si="33"/>
        <v>0.76460917264736661</v>
      </c>
      <c r="AJ74" s="8"/>
      <c r="AK74" s="8">
        <f t="shared" si="35"/>
        <v>4.7353069238246182</v>
      </c>
      <c r="AL74" s="8">
        <f t="shared" si="36"/>
        <v>1.6944196034173789</v>
      </c>
      <c r="AM74" s="8">
        <f t="shared" si="37"/>
        <v>0.43451020812377694</v>
      </c>
      <c r="AN74" s="8">
        <f t="shared" si="38"/>
        <v>0.87852212644990357</v>
      </c>
      <c r="AO74" s="8">
        <f t="shared" si="39"/>
        <v>0.1637001553013358</v>
      </c>
      <c r="AP74" s="8">
        <f t="shared" si="40"/>
        <v>1.5641546917339966</v>
      </c>
      <c r="AQ74" s="8"/>
      <c r="AR74" s="8">
        <f t="shared" si="41"/>
        <v>1.3995177872009437</v>
      </c>
      <c r="AS74" s="8">
        <f t="shared" si="42"/>
        <v>6.5772190748182124</v>
      </c>
      <c r="AT74" s="8">
        <f t="shared" si="43"/>
        <v>5.1777012876172686</v>
      </c>
      <c r="AU74" s="8"/>
      <c r="AV74" s="8">
        <f t="shared" si="44"/>
        <v>0.22103457568594911</v>
      </c>
      <c r="AW74" s="8">
        <f t="shared" si="45"/>
        <v>0.24032718628373717</v>
      </c>
      <c r="AX74" s="8">
        <f t="shared" si="46"/>
        <v>1.2737146833117201</v>
      </c>
      <c r="AY74" s="8">
        <f t="shared" si="47"/>
        <v>45.926251227843814</v>
      </c>
      <c r="AZ74" s="8">
        <f t="shared" si="48"/>
        <v>39.052949163900301</v>
      </c>
    </row>
    <row r="75" spans="1:52" x14ac:dyDescent="0.25">
      <c r="A75">
        <f t="shared" si="34"/>
        <v>2051</v>
      </c>
      <c r="B75">
        <v>55154</v>
      </c>
      <c r="C75" s="3">
        <v>7468002</v>
      </c>
      <c r="D75" s="3">
        <v>3544330</v>
      </c>
      <c r="E75" s="4">
        <v>49.236134743225691</v>
      </c>
      <c r="F75" s="3">
        <v>88.764206191825906</v>
      </c>
      <c r="G75" s="3">
        <v>23378.493780103789</v>
      </c>
      <c r="H75" s="3">
        <v>1096452</v>
      </c>
      <c r="I75" s="3">
        <v>1076336</v>
      </c>
      <c r="J75" s="3">
        <v>206364.04278848687</v>
      </c>
      <c r="K75" s="3">
        <v>56408.51</v>
      </c>
      <c r="L75" s="3">
        <v>57123.07</v>
      </c>
      <c r="M75" s="3">
        <v>0</v>
      </c>
      <c r="N75" s="3">
        <v>353449.9</v>
      </c>
      <c r="O75" s="3">
        <v>126581.3</v>
      </c>
      <c r="P75" s="3">
        <v>32233.81</v>
      </c>
      <c r="Q75" s="3">
        <v>65614.7</v>
      </c>
      <c r="R75" s="3">
        <v>12209.01</v>
      </c>
      <c r="S75" s="3">
        <v>116811.1</v>
      </c>
      <c r="T75" s="3">
        <v>0</v>
      </c>
      <c r="U75" s="3">
        <v>104516</v>
      </c>
      <c r="V75" s="3">
        <v>491186.8</v>
      </c>
      <c r="W75" s="3">
        <v>386670.8</v>
      </c>
      <c r="X75" s="3">
        <v>0</v>
      </c>
      <c r="Y75" s="3">
        <v>16319.310170979006</v>
      </c>
      <c r="Z75" s="3">
        <v>20116.349999999999</v>
      </c>
      <c r="AA75" s="3">
        <v>93898.07</v>
      </c>
      <c r="AB75" s="3">
        <v>3382632</v>
      </c>
      <c r="AC75" s="3">
        <v>2887431</v>
      </c>
      <c r="AD75" s="8">
        <f t="shared" si="20"/>
        <v>2.8377856354926938</v>
      </c>
      <c r="AE75" s="8">
        <f t="shared" si="29"/>
        <v>14.681999281735596</v>
      </c>
      <c r="AF75" s="8">
        <f t="shared" si="30"/>
        <v>14.412636740054435</v>
      </c>
      <c r="AG75" s="8">
        <f t="shared" si="31"/>
        <v>2.7633099561099055</v>
      </c>
      <c r="AH75" s="8">
        <f t="shared" si="32"/>
        <v>0.75533603231493507</v>
      </c>
      <c r="AI75" s="8">
        <f t="shared" si="33"/>
        <v>0.76490432112899809</v>
      </c>
      <c r="AJ75" s="8"/>
      <c r="AK75" s="8">
        <f t="shared" si="35"/>
        <v>4.7328575969851103</v>
      </c>
      <c r="AL75" s="8">
        <f t="shared" si="36"/>
        <v>1.6949821384622019</v>
      </c>
      <c r="AM75" s="8">
        <f t="shared" si="37"/>
        <v>0.43162562088226542</v>
      </c>
      <c r="AN75" s="8">
        <f t="shared" si="38"/>
        <v>0.87861117337676131</v>
      </c>
      <c r="AO75" s="8">
        <f t="shared" si="39"/>
        <v>0.16348428937217746</v>
      </c>
      <c r="AP75" s="8">
        <f t="shared" si="40"/>
        <v>1.5641546427009527</v>
      </c>
      <c r="AQ75" s="8"/>
      <c r="AR75" s="8">
        <f t="shared" si="41"/>
        <v>1.3995175684205763</v>
      </c>
      <c r="AS75" s="8">
        <f t="shared" si="42"/>
        <v>6.5772183778204667</v>
      </c>
      <c r="AT75" s="8">
        <f t="shared" si="43"/>
        <v>5.17770080939989</v>
      </c>
      <c r="AU75" s="8"/>
      <c r="AV75" s="8">
        <f t="shared" si="44"/>
        <v>0.21852310927312293</v>
      </c>
      <c r="AW75" s="8">
        <f t="shared" si="45"/>
        <v>0.26936722834300253</v>
      </c>
      <c r="AX75" s="8">
        <f t="shared" si="46"/>
        <v>1.2573385759671729</v>
      </c>
      <c r="AY75" s="8">
        <f t="shared" si="47"/>
        <v>45.295006616227475</v>
      </c>
      <c r="AZ75" s="8">
        <f t="shared" si="48"/>
        <v>38.664036244232392</v>
      </c>
    </row>
    <row r="76" spans="1:52" x14ac:dyDescent="0.25">
      <c r="A76">
        <f t="shared" si="34"/>
        <v>2052</v>
      </c>
      <c r="B76">
        <v>55519</v>
      </c>
      <c r="C76" s="3">
        <v>7741200</v>
      </c>
      <c r="D76" s="3">
        <v>3601952</v>
      </c>
      <c r="E76" s="4">
        <v>49.559849934439988</v>
      </c>
      <c r="F76" s="3">
        <v>89.744516252502464</v>
      </c>
      <c r="G76" s="3">
        <v>23502.02362725863</v>
      </c>
      <c r="H76" s="3">
        <v>1136563</v>
      </c>
      <c r="I76" s="3">
        <v>1113324</v>
      </c>
      <c r="J76" s="3">
        <v>212430.72301034757</v>
      </c>
      <c r="K76" s="3">
        <v>57956.07</v>
      </c>
      <c r="L76" s="3">
        <v>59234.84</v>
      </c>
      <c r="M76" s="3">
        <v>0</v>
      </c>
      <c r="N76" s="3">
        <v>366164.2</v>
      </c>
      <c r="O76" s="3">
        <v>131239.9</v>
      </c>
      <c r="P76" s="3">
        <v>33188.65</v>
      </c>
      <c r="Q76" s="3">
        <v>68015.350000000006</v>
      </c>
      <c r="R76" s="3">
        <v>12635.96</v>
      </c>
      <c r="S76" s="3">
        <v>121084.3</v>
      </c>
      <c r="T76" s="3">
        <v>0</v>
      </c>
      <c r="U76" s="3">
        <v>108339.5</v>
      </c>
      <c r="V76" s="3">
        <v>509155.7</v>
      </c>
      <c r="W76" s="3">
        <v>400816.2</v>
      </c>
      <c r="X76" s="3">
        <v>0</v>
      </c>
      <c r="Y76" s="3">
        <v>16722.02255320971</v>
      </c>
      <c r="Z76" s="3">
        <v>23238.98</v>
      </c>
      <c r="AA76" s="3">
        <v>96006.81</v>
      </c>
      <c r="AB76" s="3">
        <v>3455400</v>
      </c>
      <c r="AC76" s="3">
        <v>2960199</v>
      </c>
      <c r="AD76" s="8">
        <f t="shared" si="20"/>
        <v>2.8382280425420205</v>
      </c>
      <c r="AE76" s="8">
        <f t="shared" si="29"/>
        <v>14.682000206686302</v>
      </c>
      <c r="AF76" s="8">
        <f t="shared" si="30"/>
        <v>14.381801271120757</v>
      </c>
      <c r="AG76" s="8">
        <f t="shared" si="31"/>
        <v>2.7441575338493718</v>
      </c>
      <c r="AH76" s="8">
        <f t="shared" si="32"/>
        <v>0.74867036118431252</v>
      </c>
      <c r="AI76" s="8">
        <f t="shared" si="33"/>
        <v>0.76518937632408413</v>
      </c>
      <c r="AJ76" s="8"/>
      <c r="AK76" s="8">
        <f t="shared" si="35"/>
        <v>4.7300702733426343</v>
      </c>
      <c r="AL76" s="8">
        <f t="shared" si="36"/>
        <v>1.6953430992610965</v>
      </c>
      <c r="AM76" s="8">
        <f t="shared" si="37"/>
        <v>0.42872745827520281</v>
      </c>
      <c r="AN76" s="8">
        <f t="shared" si="38"/>
        <v>0.87861507259856364</v>
      </c>
      <c r="AO76" s="8">
        <f t="shared" si="39"/>
        <v>0.16322999018240067</v>
      </c>
      <c r="AP76" s="8">
        <f t="shared" si="40"/>
        <v>1.5641541363096161</v>
      </c>
      <c r="AQ76" s="8"/>
      <c r="AR76" s="8">
        <f t="shared" si="41"/>
        <v>1.3995181625587765</v>
      </c>
      <c r="AS76" s="8">
        <f t="shared" si="42"/>
        <v>6.5772192941662793</v>
      </c>
      <c r="AT76" s="8">
        <f t="shared" si="43"/>
        <v>5.1777011316075026</v>
      </c>
      <c r="AU76" s="8"/>
      <c r="AV76" s="8">
        <f t="shared" si="44"/>
        <v>0.21601331257698689</v>
      </c>
      <c r="AW76" s="8">
        <f t="shared" si="45"/>
        <v>0.30019867720766807</v>
      </c>
      <c r="AX76" s="8">
        <f t="shared" si="46"/>
        <v>1.2402057820492947</v>
      </c>
      <c r="AY76" s="8">
        <f t="shared" si="47"/>
        <v>44.636490466594324</v>
      </c>
      <c r="AZ76" s="8">
        <f t="shared" si="48"/>
        <v>38.239536505968069</v>
      </c>
    </row>
    <row r="77" spans="1:52" x14ac:dyDescent="0.25">
      <c r="A77">
        <f t="shared" si="34"/>
        <v>2053</v>
      </c>
      <c r="B77">
        <v>55885</v>
      </c>
      <c r="C77" s="3">
        <v>8024547</v>
      </c>
      <c r="D77" s="3">
        <v>3660580</v>
      </c>
      <c r="E77" s="4">
        <v>49.885793273531071</v>
      </c>
      <c r="F77" s="3">
        <v>90.735619699603305</v>
      </c>
      <c r="G77" s="3">
        <v>23626.841783012354</v>
      </c>
      <c r="H77" s="3">
        <v>1178164</v>
      </c>
      <c r="I77" s="3">
        <v>1151587</v>
      </c>
      <c r="J77" s="3">
        <v>218677.17292577165</v>
      </c>
      <c r="K77" s="3">
        <v>59534.51</v>
      </c>
      <c r="L77" s="3">
        <v>61425.63</v>
      </c>
      <c r="M77" s="3">
        <v>0</v>
      </c>
      <c r="N77" s="3">
        <v>379328.6</v>
      </c>
      <c r="O77" s="3">
        <v>136065.4</v>
      </c>
      <c r="P77" s="3">
        <v>34169.949999999997</v>
      </c>
      <c r="Q77" s="3">
        <v>70503.13</v>
      </c>
      <c r="R77" s="3">
        <v>13073.81</v>
      </c>
      <c r="S77" s="3">
        <v>125516.3</v>
      </c>
      <c r="T77" s="3">
        <v>0</v>
      </c>
      <c r="U77" s="3">
        <v>112305</v>
      </c>
      <c r="V77" s="3">
        <v>527792</v>
      </c>
      <c r="W77" s="3">
        <v>415487.1</v>
      </c>
      <c r="X77" s="3">
        <v>0</v>
      </c>
      <c r="Y77" s="3">
        <v>17134.253845145886</v>
      </c>
      <c r="Z77" s="3">
        <v>26576.74</v>
      </c>
      <c r="AA77" s="3">
        <v>98084.38</v>
      </c>
      <c r="AB77" s="3">
        <v>3526907</v>
      </c>
      <c r="AC77" s="3">
        <v>3031706</v>
      </c>
      <c r="AD77" s="8">
        <f t="shared" si="20"/>
        <v>2.8385825085373617</v>
      </c>
      <c r="AE77" s="8">
        <f t="shared" si="29"/>
        <v>14.682000117888274</v>
      </c>
      <c r="AF77" s="8">
        <f t="shared" si="30"/>
        <v>14.350803852229914</v>
      </c>
      <c r="AG77" s="8">
        <f t="shared" si="31"/>
        <v>2.7251030235821618</v>
      </c>
      <c r="AH77" s="8">
        <f t="shared" si="32"/>
        <v>0.74190493245288491</v>
      </c>
      <c r="AI77" s="8">
        <f t="shared" si="33"/>
        <v>0.76547162101486854</v>
      </c>
      <c r="AJ77" s="8"/>
      <c r="AK77" s="8">
        <f t="shared" si="35"/>
        <v>4.7271029754078331</v>
      </c>
      <c r="AL77" s="8">
        <f t="shared" si="36"/>
        <v>1.6956147181890766</v>
      </c>
      <c r="AM77" s="8">
        <f t="shared" si="37"/>
        <v>0.42581780628862909</v>
      </c>
      <c r="AN77" s="8">
        <f t="shared" si="38"/>
        <v>0.87859327137095711</v>
      </c>
      <c r="AO77" s="8">
        <f t="shared" si="39"/>
        <v>0.16292271700819996</v>
      </c>
      <c r="AP77" s="8">
        <f t="shared" si="40"/>
        <v>1.5641543379333438</v>
      </c>
      <c r="AQ77" s="8"/>
      <c r="AR77" s="8">
        <f t="shared" si="41"/>
        <v>1.3995182531798991</v>
      </c>
      <c r="AS77" s="8">
        <f t="shared" si="42"/>
        <v>6.5772186267960047</v>
      </c>
      <c r="AT77" s="8">
        <f t="shared" si="43"/>
        <v>5.1777016197923693</v>
      </c>
      <c r="AU77" s="8"/>
      <c r="AV77" s="8">
        <f t="shared" si="44"/>
        <v>0.2135230044156497</v>
      </c>
      <c r="AW77" s="8">
        <f t="shared" si="45"/>
        <v>0.33119302560007435</v>
      </c>
      <c r="AX77" s="8">
        <f t="shared" si="46"/>
        <v>1.2223042621595961</v>
      </c>
      <c r="AY77" s="8">
        <f t="shared" si="47"/>
        <v>43.951477884047534</v>
      </c>
      <c r="AZ77" s="8">
        <f t="shared" si="48"/>
        <v>37.78040056342121</v>
      </c>
    </row>
    <row r="78" spans="1:52" x14ac:dyDescent="0.25">
      <c r="A78">
        <f t="shared" si="34"/>
        <v>2054</v>
      </c>
      <c r="B78">
        <v>56250</v>
      </c>
      <c r="C78" s="3">
        <v>8318497</v>
      </c>
      <c r="D78" s="3">
        <v>3720267</v>
      </c>
      <c r="E78" s="4">
        <v>50.214652140514673</v>
      </c>
      <c r="F78" s="3">
        <v>91.737664913916191</v>
      </c>
      <c r="G78" s="3">
        <v>23753.940631043144</v>
      </c>
      <c r="H78" s="3">
        <v>1221322</v>
      </c>
      <c r="I78" s="3">
        <v>1191404</v>
      </c>
      <c r="J78" s="3">
        <v>225324.94334790821</v>
      </c>
      <c r="K78" s="3">
        <v>61142.09</v>
      </c>
      <c r="L78" s="3">
        <v>63701.15</v>
      </c>
      <c r="M78" s="3">
        <v>0</v>
      </c>
      <c r="N78" s="3">
        <v>392971.4</v>
      </c>
      <c r="O78" s="3">
        <v>141071.1</v>
      </c>
      <c r="P78" s="3">
        <v>35179.449999999997</v>
      </c>
      <c r="Q78" s="3">
        <v>73083.929999999993</v>
      </c>
      <c r="R78" s="3">
        <v>13522.85</v>
      </c>
      <c r="S78" s="3">
        <v>130114.1</v>
      </c>
      <c r="T78" s="3">
        <v>0</v>
      </c>
      <c r="U78" s="3">
        <v>116418.8</v>
      </c>
      <c r="V78" s="3">
        <v>547125.80000000005</v>
      </c>
      <c r="W78" s="3">
        <v>430706.9</v>
      </c>
      <c r="X78" s="3">
        <v>0</v>
      </c>
      <c r="Y78" s="3">
        <v>17557.145736941016</v>
      </c>
      <c r="Z78" s="3">
        <v>29918.34</v>
      </c>
      <c r="AA78" s="3">
        <v>100124.2</v>
      </c>
      <c r="AB78" s="3">
        <v>3597113</v>
      </c>
      <c r="AC78" s="3">
        <v>3101912</v>
      </c>
      <c r="AD78" s="8">
        <f t="shared" si="20"/>
        <v>2.8388670299500385</v>
      </c>
      <c r="AE78" s="8">
        <f t="shared" si="29"/>
        <v>14.682003251308499</v>
      </c>
      <c r="AF78" s="8">
        <f t="shared" si="30"/>
        <v>14.32234693358668</v>
      </c>
      <c r="AG78" s="8">
        <f t="shared" si="31"/>
        <v>2.7087218201546293</v>
      </c>
      <c r="AH78" s="8">
        <f t="shared" si="32"/>
        <v>0.73501366893562625</v>
      </c>
      <c r="AI78" s="8">
        <f t="shared" si="33"/>
        <v>0.76577715902283794</v>
      </c>
      <c r="AJ78" s="8"/>
      <c r="AK78" s="8">
        <f t="shared" si="35"/>
        <v>4.7240673405303868</v>
      </c>
      <c r="AL78" s="8">
        <f t="shared" si="36"/>
        <v>1.6958724634991154</v>
      </c>
      <c r="AM78" s="8">
        <f t="shared" si="37"/>
        <v>0.42290632550567725</v>
      </c>
      <c r="AN78" s="8">
        <f t="shared" si="38"/>
        <v>0.8785713332588807</v>
      </c>
      <c r="AO78" s="8">
        <f t="shared" si="39"/>
        <v>0.16256362176965383</v>
      </c>
      <c r="AP78" s="8">
        <f t="shared" si="40"/>
        <v>1.5641539571391323</v>
      </c>
      <c r="AQ78" s="8"/>
      <c r="AR78" s="8">
        <f t="shared" si="41"/>
        <v>1.3995172445214563</v>
      </c>
      <c r="AS78" s="8">
        <f t="shared" si="42"/>
        <v>6.5772194183636792</v>
      </c>
      <c r="AT78" s="8">
        <f t="shared" si="43"/>
        <v>5.1777009717019791</v>
      </c>
      <c r="AU78" s="8"/>
      <c r="AV78" s="8">
        <f t="shared" si="44"/>
        <v>0.21106151432092859</v>
      </c>
      <c r="AW78" s="8">
        <f t="shared" si="45"/>
        <v>0.35966040499864338</v>
      </c>
      <c r="AX78" s="8">
        <f t="shared" si="46"/>
        <v>1.203633300583026</v>
      </c>
      <c r="AY78" s="8">
        <f t="shared" si="47"/>
        <v>43.242342937672518</v>
      </c>
      <c r="AZ78" s="8">
        <f t="shared" si="48"/>
        <v>37.289332435895574</v>
      </c>
    </row>
    <row r="79" spans="1:52" x14ac:dyDescent="0.25">
      <c r="A79">
        <f t="shared" si="34"/>
        <v>2055</v>
      </c>
      <c r="B79">
        <v>56615</v>
      </c>
      <c r="C79" s="3">
        <v>8623465</v>
      </c>
      <c r="D79" s="3">
        <v>3781037</v>
      </c>
      <c r="E79" s="4">
        <v>50.547124817937672</v>
      </c>
      <c r="F79" s="3">
        <v>92.750748540518202</v>
      </c>
      <c r="G79" s="3">
        <v>23883.173904389303</v>
      </c>
      <c r="H79" s="3">
        <v>1266098</v>
      </c>
      <c r="I79" s="3">
        <v>1232905</v>
      </c>
      <c r="J79" s="3">
        <v>232461.08033541538</v>
      </c>
      <c r="K79" s="3">
        <v>62777.38</v>
      </c>
      <c r="L79" s="3">
        <v>66063.56</v>
      </c>
      <c r="M79" s="3">
        <v>0</v>
      </c>
      <c r="N79" s="3">
        <v>407114.2</v>
      </c>
      <c r="O79" s="3">
        <v>146265.1</v>
      </c>
      <c r="P79" s="3">
        <v>36218.9</v>
      </c>
      <c r="Q79" s="3">
        <v>75761.119999999995</v>
      </c>
      <c r="R79" s="3">
        <v>13984.74</v>
      </c>
      <c r="S79" s="3">
        <v>134884.29999999999</v>
      </c>
      <c r="T79" s="3">
        <v>0</v>
      </c>
      <c r="U79" s="3">
        <v>120686.9</v>
      </c>
      <c r="V79" s="3">
        <v>567184.19999999995</v>
      </c>
      <c r="W79" s="3">
        <v>446497.2</v>
      </c>
      <c r="X79" s="3">
        <v>0</v>
      </c>
      <c r="Y79" s="3">
        <v>17991.779825189464</v>
      </c>
      <c r="Z79" s="3">
        <v>33192.839999999997</v>
      </c>
      <c r="AA79" s="3">
        <v>102125.4</v>
      </c>
      <c r="AB79" s="3">
        <v>3666046</v>
      </c>
      <c r="AC79" s="3">
        <v>3170845</v>
      </c>
      <c r="AD79" s="8">
        <f t="shared" si="20"/>
        <v>2.8390934618956924</v>
      </c>
      <c r="AE79" s="8">
        <f t="shared" si="29"/>
        <v>14.68201007367688</v>
      </c>
      <c r="AF79" s="8">
        <f t="shared" si="30"/>
        <v>14.29709519317351</v>
      </c>
      <c r="AG79" s="8">
        <f t="shared" si="31"/>
        <v>2.6956806844512662</v>
      </c>
      <c r="AH79" s="8">
        <f t="shared" si="32"/>
        <v>0.72798324107536816</v>
      </c>
      <c r="AI79" s="8">
        <f t="shared" si="33"/>
        <v>0.76609066077267085</v>
      </c>
      <c r="AJ79" s="8"/>
      <c r="AK79" s="8">
        <f t="shared" si="35"/>
        <v>4.721004839701906</v>
      </c>
      <c r="AL79" s="8">
        <f t="shared" si="36"/>
        <v>1.6961291081949077</v>
      </c>
      <c r="AM79" s="8">
        <f t="shared" si="37"/>
        <v>0.42000402390454417</v>
      </c>
      <c r="AN79" s="8">
        <f t="shared" si="38"/>
        <v>0.87854615285155102</v>
      </c>
      <c r="AO79" s="8">
        <f t="shared" si="39"/>
        <v>0.16217077474077995</v>
      </c>
      <c r="AP79" s="8">
        <f t="shared" si="40"/>
        <v>1.5641543161594553</v>
      </c>
      <c r="AQ79" s="8"/>
      <c r="AR79" s="8">
        <f t="shared" si="41"/>
        <v>1.3995174793427003</v>
      </c>
      <c r="AS79" s="8">
        <f t="shared" si="42"/>
        <v>6.5772192500346431</v>
      </c>
      <c r="AT79" s="8">
        <f t="shared" si="43"/>
        <v>5.1777006110652737</v>
      </c>
      <c r="AU79" s="8"/>
      <c r="AV79" s="8">
        <f t="shared" si="44"/>
        <v>0.20863747722278067</v>
      </c>
      <c r="AW79" s="8">
        <f t="shared" si="45"/>
        <v>0.38491302510069902</v>
      </c>
      <c r="AX79" s="8">
        <f t="shared" si="46"/>
        <v>1.184273375029643</v>
      </c>
      <c r="AY79" s="8">
        <f t="shared" si="47"/>
        <v>42.51244714276686</v>
      </c>
      <c r="AZ79" s="8">
        <f t="shared" si="48"/>
        <v>36.769964277700439</v>
      </c>
    </row>
    <row r="80" spans="1:52" x14ac:dyDescent="0.25">
      <c r="A80">
        <f t="shared" si="34"/>
        <v>2056</v>
      </c>
      <c r="B80">
        <v>56980</v>
      </c>
      <c r="C80" s="3">
        <v>8940506</v>
      </c>
      <c r="D80" s="3">
        <v>3843183</v>
      </c>
      <c r="E80" s="4">
        <v>50.883854484033833</v>
      </c>
      <c r="F80" s="3">
        <v>93.775023486149465</v>
      </c>
      <c r="G80" s="3">
        <v>24015.074011344121</v>
      </c>
      <c r="H80" s="3">
        <v>1312646</v>
      </c>
      <c r="I80" s="3">
        <v>1275931</v>
      </c>
      <c r="J80" s="3">
        <v>239831.79951353115</v>
      </c>
      <c r="K80" s="3">
        <v>64439.29</v>
      </c>
      <c r="L80" s="3">
        <v>68516.570000000007</v>
      </c>
      <c r="M80" s="3">
        <v>0</v>
      </c>
      <c r="N80" s="3">
        <v>421791.3</v>
      </c>
      <c r="O80" s="3">
        <v>151657.29999999999</v>
      </c>
      <c r="P80" s="3">
        <v>37288.239999999998</v>
      </c>
      <c r="Q80" s="3">
        <v>78540.490000000005</v>
      </c>
      <c r="R80" s="3">
        <v>14461.96</v>
      </c>
      <c r="S80" s="3">
        <v>139843.29999999999</v>
      </c>
      <c r="T80" s="3">
        <v>0</v>
      </c>
      <c r="U80" s="3">
        <v>125124</v>
      </c>
      <c r="V80" s="3">
        <v>588036.6</v>
      </c>
      <c r="W80" s="3">
        <v>462912.7</v>
      </c>
      <c r="X80" s="3">
        <v>0</v>
      </c>
      <c r="Y80" s="3">
        <v>18439.086901334693</v>
      </c>
      <c r="Z80" s="3">
        <v>36715.26</v>
      </c>
      <c r="AA80" s="3">
        <v>104089.1</v>
      </c>
      <c r="AB80" s="3">
        <v>3733420</v>
      </c>
      <c r="AC80" s="3">
        <v>3238219</v>
      </c>
      <c r="AD80" s="8">
        <f t="shared" ref="AD80:AD115" si="49">100*AA80/AB79</f>
        <v>2.8392742480590805</v>
      </c>
      <c r="AE80" s="8">
        <f t="shared" si="29"/>
        <v>14.682010168104579</v>
      </c>
      <c r="AF80" s="8">
        <f t="shared" si="30"/>
        <v>14.271351084603042</v>
      </c>
      <c r="AG80" s="8">
        <f t="shared" si="31"/>
        <v>2.6825304911548757</v>
      </c>
      <c r="AH80" s="8">
        <f t="shared" si="32"/>
        <v>0.72075663279013513</v>
      </c>
      <c r="AI80" s="8">
        <f t="shared" si="33"/>
        <v>0.76636121042813465</v>
      </c>
      <c r="AJ80" s="8"/>
      <c r="AK80" s="8">
        <f t="shared" si="35"/>
        <v>4.717756467027705</v>
      </c>
      <c r="AL80" s="8">
        <f t="shared" si="36"/>
        <v>1.6962943708107794</v>
      </c>
      <c r="AM80" s="8">
        <f t="shared" si="37"/>
        <v>0.41707080113810113</v>
      </c>
      <c r="AN80" s="8">
        <f t="shared" si="38"/>
        <v>0.87847924938476651</v>
      </c>
      <c r="AO80" s="8">
        <f t="shared" si="39"/>
        <v>0.16175773496488902</v>
      </c>
      <c r="AP80" s="8">
        <f t="shared" si="40"/>
        <v>1.5641541988786762</v>
      </c>
      <c r="AQ80" s="8"/>
      <c r="AR80" s="8">
        <f t="shared" si="41"/>
        <v>1.3995181033377753</v>
      </c>
      <c r="AS80" s="8">
        <f t="shared" si="42"/>
        <v>6.577218336411832</v>
      </c>
      <c r="AT80" s="8">
        <f t="shared" si="43"/>
        <v>5.1777013515789818</v>
      </c>
      <c r="AU80" s="8"/>
      <c r="AV80" s="8">
        <f t="shared" si="44"/>
        <v>0.20624209526099185</v>
      </c>
      <c r="AW80" s="8">
        <f t="shared" si="45"/>
        <v>0.41066199161434486</v>
      </c>
      <c r="AX80" s="8">
        <f t="shared" si="46"/>
        <v>1.1642417107040697</v>
      </c>
      <c r="AY80" s="8">
        <f t="shared" si="47"/>
        <v>41.758486600199141</v>
      </c>
      <c r="AZ80" s="8">
        <f t="shared" si="48"/>
        <v>36.219639022668289</v>
      </c>
    </row>
    <row r="81" spans="1:52" x14ac:dyDescent="0.25">
      <c r="A81">
        <f t="shared" si="34"/>
        <v>2057</v>
      </c>
      <c r="B81">
        <v>57346</v>
      </c>
      <c r="C81" s="3">
        <v>9270802</v>
      </c>
      <c r="D81" s="3">
        <v>3907024</v>
      </c>
      <c r="E81" s="4">
        <v>51.225445423947527</v>
      </c>
      <c r="F81" s="3">
        <v>94.810577867344008</v>
      </c>
      <c r="G81" s="3">
        <v>24151.632332647056</v>
      </c>
      <c r="H81" s="3">
        <v>1361140</v>
      </c>
      <c r="I81" s="3">
        <v>1320529</v>
      </c>
      <c r="J81" s="3">
        <v>247370.465233261</v>
      </c>
      <c r="K81" s="3">
        <v>66127.360000000001</v>
      </c>
      <c r="L81" s="3">
        <v>71069.86</v>
      </c>
      <c r="M81" s="3">
        <v>0</v>
      </c>
      <c r="N81" s="3">
        <v>437047.2</v>
      </c>
      <c r="O81" s="3">
        <v>157262.9</v>
      </c>
      <c r="P81" s="3">
        <v>38387.910000000003</v>
      </c>
      <c r="Q81" s="3">
        <v>81429.990000000005</v>
      </c>
      <c r="R81" s="3">
        <v>14956.82</v>
      </c>
      <c r="S81" s="3">
        <v>145009.60000000001</v>
      </c>
      <c r="T81" s="3">
        <v>0</v>
      </c>
      <c r="U81" s="3">
        <v>129746.5</v>
      </c>
      <c r="V81" s="3">
        <v>609760.9</v>
      </c>
      <c r="W81" s="3">
        <v>480014.4</v>
      </c>
      <c r="X81" s="3">
        <v>0</v>
      </c>
      <c r="Y81" s="3">
        <v>18899.896149876437</v>
      </c>
      <c r="Z81" s="3">
        <v>40610.800000000003</v>
      </c>
      <c r="AA81" s="3">
        <v>106007.4</v>
      </c>
      <c r="AB81" s="3">
        <v>3798816</v>
      </c>
      <c r="AC81" s="3">
        <v>3303615</v>
      </c>
      <c r="AD81" s="8">
        <f t="shared" si="49"/>
        <v>2.8394180135104006</v>
      </c>
      <c r="AE81" s="8">
        <f t="shared" si="29"/>
        <v>14.682009172453473</v>
      </c>
      <c r="AF81" s="8">
        <f t="shared" si="30"/>
        <v>14.243956455978674</v>
      </c>
      <c r="AG81" s="8">
        <f t="shared" si="31"/>
        <v>2.6682747105726237</v>
      </c>
      <c r="AH81" s="8">
        <f t="shared" si="32"/>
        <v>0.71328629389345177</v>
      </c>
      <c r="AI81" s="8">
        <f t="shared" si="33"/>
        <v>0.76659883362841752</v>
      </c>
      <c r="AJ81" s="8"/>
      <c r="AK81" s="8">
        <f t="shared" si="35"/>
        <v>4.7142329218119423</v>
      </c>
      <c r="AL81" s="8">
        <f t="shared" si="36"/>
        <v>1.6963246545444504</v>
      </c>
      <c r="AM81" s="8">
        <f t="shared" si="37"/>
        <v>0.41407323767674042</v>
      </c>
      <c r="AN81" s="8">
        <f t="shared" si="38"/>
        <v>0.87834892817255739</v>
      </c>
      <c r="AO81" s="8">
        <f t="shared" si="39"/>
        <v>0.16133253627895408</v>
      </c>
      <c r="AP81" s="8">
        <f t="shared" si="40"/>
        <v>1.5641537808703065</v>
      </c>
      <c r="AQ81" s="8"/>
      <c r="AR81" s="8">
        <f t="shared" si="41"/>
        <v>1.3995175390435477</v>
      </c>
      <c r="AS81" s="8">
        <f t="shared" si="42"/>
        <v>6.5772184542394498</v>
      </c>
      <c r="AT81" s="8">
        <f t="shared" si="43"/>
        <v>5.1777009151959019</v>
      </c>
      <c r="AU81" s="8"/>
      <c r="AV81" s="8">
        <f t="shared" si="44"/>
        <v>0.20386473737521776</v>
      </c>
      <c r="AW81" s="8">
        <f t="shared" si="45"/>
        <v>0.4380505591641371</v>
      </c>
      <c r="AX81" s="8">
        <f t="shared" si="46"/>
        <v>1.1434544713607302</v>
      </c>
      <c r="AY81" s="8">
        <f t="shared" si="47"/>
        <v>40.976131299104438</v>
      </c>
      <c r="AZ81" s="8">
        <f t="shared" si="48"/>
        <v>35.634619313409992</v>
      </c>
    </row>
    <row r="82" spans="1:52" x14ac:dyDescent="0.25">
      <c r="A82">
        <f t="shared" si="34"/>
        <v>2058</v>
      </c>
      <c r="B82">
        <v>57711</v>
      </c>
      <c r="C82" s="3">
        <v>9614668</v>
      </c>
      <c r="D82" s="3">
        <v>3972490</v>
      </c>
      <c r="E82" s="4">
        <v>51.57236138548317</v>
      </c>
      <c r="F82" s="3">
        <v>95.857577919049191</v>
      </c>
      <c r="G82" s="3">
        <v>24292.595145031246</v>
      </c>
      <c r="H82" s="3">
        <v>1411626</v>
      </c>
      <c r="I82" s="3">
        <v>1366780</v>
      </c>
      <c r="J82" s="3">
        <v>255108.20970045187</v>
      </c>
      <c r="K82" s="3">
        <v>67841.81</v>
      </c>
      <c r="L82" s="3">
        <v>73726.27</v>
      </c>
      <c r="M82" s="3">
        <v>0</v>
      </c>
      <c r="N82" s="3">
        <v>452910.2</v>
      </c>
      <c r="O82" s="3">
        <v>163096.5</v>
      </c>
      <c r="P82" s="3">
        <v>39518.22</v>
      </c>
      <c r="Q82" s="3">
        <v>84437.48</v>
      </c>
      <c r="R82" s="3">
        <v>15469.81</v>
      </c>
      <c r="S82" s="3">
        <v>150388.20000000001</v>
      </c>
      <c r="T82" s="3">
        <v>0</v>
      </c>
      <c r="U82" s="3">
        <v>134559</v>
      </c>
      <c r="V82" s="3">
        <v>632377.80000000005</v>
      </c>
      <c r="W82" s="3">
        <v>497818.8</v>
      </c>
      <c r="X82" s="3">
        <v>0</v>
      </c>
      <c r="Y82" s="3">
        <v>19374.918230097319</v>
      </c>
      <c r="Z82" s="3">
        <v>44845.78</v>
      </c>
      <c r="AA82" s="3">
        <v>107868.7</v>
      </c>
      <c r="AB82" s="3">
        <v>3861839</v>
      </c>
      <c r="AC82" s="3">
        <v>3366638</v>
      </c>
      <c r="AD82" s="8">
        <f t="shared" si="49"/>
        <v>2.83953473924507</v>
      </c>
      <c r="AE82" s="8">
        <f t="shared" si="29"/>
        <v>14.682004620440352</v>
      </c>
      <c r="AF82" s="8">
        <f t="shared" si="30"/>
        <v>14.215571458109631</v>
      </c>
      <c r="AG82" s="8">
        <f t="shared" si="31"/>
        <v>2.6533231277507645</v>
      </c>
      <c r="AH82" s="8">
        <f t="shared" si="32"/>
        <v>0.70560741150916495</v>
      </c>
      <c r="AI82" s="8">
        <f t="shared" si="33"/>
        <v>0.76681035684227472</v>
      </c>
      <c r="AJ82" s="8"/>
      <c r="AK82" s="8">
        <f t="shared" si="35"/>
        <v>4.7106171528751695</v>
      </c>
      <c r="AL82" s="8">
        <f t="shared" si="36"/>
        <v>1.6963300240840349</v>
      </c>
      <c r="AM82" s="8">
        <f t="shared" si="37"/>
        <v>0.41102012050754116</v>
      </c>
      <c r="AN82" s="8">
        <f t="shared" si="38"/>
        <v>0.87821524362567693</v>
      </c>
      <c r="AO82" s="8">
        <f t="shared" si="39"/>
        <v>0.16089801540729226</v>
      </c>
      <c r="AP82" s="8">
        <f t="shared" si="40"/>
        <v>1.5641538532583759</v>
      </c>
      <c r="AQ82" s="8"/>
      <c r="AR82" s="8">
        <f t="shared" si="41"/>
        <v>1.3995179032702949</v>
      </c>
      <c r="AS82" s="8">
        <f t="shared" si="42"/>
        <v>6.5772193070005125</v>
      </c>
      <c r="AT82" s="8">
        <f t="shared" si="43"/>
        <v>5.1777014037302171</v>
      </c>
      <c r="AU82" s="8"/>
      <c r="AV82" s="8">
        <f t="shared" si="44"/>
        <v>0.20151416804092787</v>
      </c>
      <c r="AW82" s="8">
        <f t="shared" si="45"/>
        <v>0.46643087416018941</v>
      </c>
      <c r="AX82" s="8">
        <f t="shared" si="46"/>
        <v>1.1219180943117328</v>
      </c>
      <c r="AY82" s="8">
        <f t="shared" si="47"/>
        <v>40.166119100524327</v>
      </c>
      <c r="AZ82" s="8">
        <f t="shared" si="48"/>
        <v>35.015644845979082</v>
      </c>
    </row>
    <row r="83" spans="1:52" x14ac:dyDescent="0.25">
      <c r="A83">
        <f t="shared" si="34"/>
        <v>2059</v>
      </c>
      <c r="B83">
        <v>58076</v>
      </c>
      <c r="C83" s="3">
        <v>9972018</v>
      </c>
      <c r="D83" s="3">
        <v>4039350</v>
      </c>
      <c r="E83" s="4">
        <v>51.924907162384478</v>
      </c>
      <c r="F83" s="3">
        <v>96.916147344708818</v>
      </c>
      <c r="G83" s="3">
        <v>24435.744641991649</v>
      </c>
      <c r="H83" s="3">
        <v>1464092</v>
      </c>
      <c r="I83" s="3">
        <v>1414735</v>
      </c>
      <c r="J83" s="3">
        <v>263088.53760042205</v>
      </c>
      <c r="K83" s="3">
        <v>69583.53</v>
      </c>
      <c r="L83" s="3">
        <v>76483.360000000001</v>
      </c>
      <c r="M83" s="3">
        <v>0</v>
      </c>
      <c r="N83" s="3">
        <v>469393.8</v>
      </c>
      <c r="O83" s="3">
        <v>169167.1</v>
      </c>
      <c r="P83" s="3">
        <v>40680.25</v>
      </c>
      <c r="Q83" s="3">
        <v>87567.35</v>
      </c>
      <c r="R83" s="3">
        <v>16001.35</v>
      </c>
      <c r="S83" s="3">
        <v>155977.70000000001</v>
      </c>
      <c r="T83" s="3">
        <v>0</v>
      </c>
      <c r="U83" s="3">
        <v>139560.20000000001</v>
      </c>
      <c r="V83" s="3">
        <v>655881.4</v>
      </c>
      <c r="W83" s="3">
        <v>516321.3</v>
      </c>
      <c r="X83" s="3">
        <v>0</v>
      </c>
      <c r="Y83" s="3">
        <v>19864.827370436724</v>
      </c>
      <c r="Z83" s="3">
        <v>49356.7</v>
      </c>
      <c r="AA83" s="3">
        <v>109661.9</v>
      </c>
      <c r="AB83" s="3">
        <v>3922144</v>
      </c>
      <c r="AC83" s="3">
        <v>3426943</v>
      </c>
      <c r="AD83" s="8">
        <f t="shared" si="49"/>
        <v>2.8396289954086642</v>
      </c>
      <c r="AE83" s="8">
        <f t="shared" si="29"/>
        <v>14.682003181301919</v>
      </c>
      <c r="AF83" s="8">
        <f t="shared" si="30"/>
        <v>14.187048198268394</v>
      </c>
      <c r="AG83" s="8">
        <f t="shared" si="31"/>
        <v>2.6382677768975351</v>
      </c>
      <c r="AH83" s="8">
        <f t="shared" si="32"/>
        <v>0.69778784996176302</v>
      </c>
      <c r="AI83" s="8">
        <f t="shared" si="33"/>
        <v>0.76697976277218916</v>
      </c>
      <c r="AJ83" s="8"/>
      <c r="AK83" s="8">
        <f t="shared" si="35"/>
        <v>4.7071094336171475</v>
      </c>
      <c r="AL83" s="8">
        <f t="shared" si="36"/>
        <v>1.6964179166142701</v>
      </c>
      <c r="AM83" s="8">
        <f t="shared" si="37"/>
        <v>0.40794400892577609</v>
      </c>
      <c r="AN83" s="8">
        <f t="shared" si="38"/>
        <v>0.87813068528356042</v>
      </c>
      <c r="AO83" s="8">
        <f t="shared" si="39"/>
        <v>0.16046250618480631</v>
      </c>
      <c r="AP83" s="8">
        <f t="shared" si="40"/>
        <v>1.5641538152057088</v>
      </c>
      <c r="AQ83" s="8"/>
      <c r="AR83" s="8">
        <f t="shared" si="41"/>
        <v>1.399518131635944</v>
      </c>
      <c r="AS83" s="8">
        <f t="shared" si="42"/>
        <v>6.5772183724497886</v>
      </c>
      <c r="AT83" s="8">
        <f t="shared" si="43"/>
        <v>5.1777012436198975</v>
      </c>
      <c r="AU83" s="8"/>
      <c r="AV83" s="8">
        <f t="shared" si="44"/>
        <v>0.19920569106911684</v>
      </c>
      <c r="AW83" s="8">
        <f t="shared" si="45"/>
        <v>0.49495197461536872</v>
      </c>
      <c r="AX83" s="8">
        <f t="shared" si="46"/>
        <v>1.099696169822397</v>
      </c>
      <c r="AY83" s="8">
        <f t="shared" si="47"/>
        <v>39.331497396013525</v>
      </c>
      <c r="AZ83" s="8">
        <f t="shared" si="48"/>
        <v>34.365591798971884</v>
      </c>
    </row>
    <row r="84" spans="1:52" x14ac:dyDescent="0.25">
      <c r="A84">
        <f t="shared" si="34"/>
        <v>2060</v>
      </c>
      <c r="B84">
        <v>58441</v>
      </c>
      <c r="C84" s="3">
        <v>10344050</v>
      </c>
      <c r="D84" s="3">
        <v>4107889</v>
      </c>
      <c r="E84" s="4">
        <v>52.283310141812379</v>
      </c>
      <c r="F84" s="3">
        <v>97.986369526118793</v>
      </c>
      <c r="G84" s="3">
        <v>24581.854430318621</v>
      </c>
      <c r="H84" s="3">
        <v>1518714</v>
      </c>
      <c r="I84" s="3">
        <v>1464589</v>
      </c>
      <c r="J84" s="3">
        <v>271400.9260740818</v>
      </c>
      <c r="K84" s="3">
        <v>71354.11</v>
      </c>
      <c r="L84" s="3">
        <v>79347.600000000006</v>
      </c>
      <c r="M84" s="3">
        <v>0</v>
      </c>
      <c r="N84" s="3">
        <v>486532.4</v>
      </c>
      <c r="O84" s="3">
        <v>175483.7</v>
      </c>
      <c r="P84" s="3">
        <v>41875.410000000003</v>
      </c>
      <c r="Q84" s="3">
        <v>90823.87</v>
      </c>
      <c r="R84" s="3">
        <v>16552.54</v>
      </c>
      <c r="S84" s="3">
        <v>161796.9</v>
      </c>
      <c r="T84" s="3">
        <v>0</v>
      </c>
      <c r="U84" s="3">
        <v>144766.79999999999</v>
      </c>
      <c r="V84" s="3">
        <v>680350.8</v>
      </c>
      <c r="W84" s="3">
        <v>535584</v>
      </c>
      <c r="X84" s="3">
        <v>0</v>
      </c>
      <c r="Y84" s="3">
        <v>20370.334911017981</v>
      </c>
      <c r="Z84" s="3">
        <v>54124.61</v>
      </c>
      <c r="AA84" s="3">
        <v>111377.2</v>
      </c>
      <c r="AB84" s="3">
        <v>3979397</v>
      </c>
      <c r="AC84" s="3">
        <v>3484196</v>
      </c>
      <c r="AD84" s="8">
        <f t="shared" si="49"/>
        <v>2.8397019589285861</v>
      </c>
      <c r="AE84" s="8">
        <f t="shared" si="29"/>
        <v>14.682005597420739</v>
      </c>
      <c r="AF84" s="8">
        <f t="shared" si="30"/>
        <v>14.158757933304653</v>
      </c>
      <c r="AG84" s="8">
        <f t="shared" si="31"/>
        <v>2.6237395031354431</v>
      </c>
      <c r="AH84" s="8">
        <f t="shared" si="32"/>
        <v>0.68980824725325185</v>
      </c>
      <c r="AI84" s="8">
        <f t="shared" si="33"/>
        <v>0.76708445918184864</v>
      </c>
      <c r="AJ84" s="8"/>
      <c r="AK84" s="8">
        <f t="shared" si="35"/>
        <v>4.7035000797559947</v>
      </c>
      <c r="AL84" s="8">
        <f t="shared" si="36"/>
        <v>1.6964699513246746</v>
      </c>
      <c r="AM84" s="8">
        <f t="shared" si="37"/>
        <v>0.40482605942546684</v>
      </c>
      <c r="AN84" s="8">
        <f t="shared" si="38"/>
        <v>0.87803007526065713</v>
      </c>
      <c r="AO84" s="8">
        <f t="shared" si="39"/>
        <v>0.16001991483026473</v>
      </c>
      <c r="AP84" s="8">
        <f t="shared" si="40"/>
        <v>1.5641542722627984</v>
      </c>
      <c r="AQ84" s="8"/>
      <c r="AR84" s="8">
        <f t="shared" si="41"/>
        <v>1.3995175970727132</v>
      </c>
      <c r="AS84" s="8">
        <f t="shared" si="42"/>
        <v>6.5772187876122024</v>
      </c>
      <c r="AT84" s="8">
        <f t="shared" si="43"/>
        <v>5.177701190539489</v>
      </c>
      <c r="AU84" s="8"/>
      <c r="AV84" s="8">
        <f t="shared" si="44"/>
        <v>0.19692803989750612</v>
      </c>
      <c r="AW84" s="8">
        <f t="shared" si="45"/>
        <v>0.52324389383268644</v>
      </c>
      <c r="AX84" s="8">
        <f t="shared" si="46"/>
        <v>1.0767272006612496</v>
      </c>
      <c r="AY84" s="8">
        <f t="shared" si="47"/>
        <v>38.470396024767865</v>
      </c>
      <c r="AZ84" s="8">
        <f t="shared" si="48"/>
        <v>33.683093179170633</v>
      </c>
    </row>
    <row r="85" spans="1:52" x14ac:dyDescent="0.25">
      <c r="A85">
        <f t="shared" si="34"/>
        <v>2061</v>
      </c>
      <c r="B85">
        <v>58807</v>
      </c>
      <c r="C85" s="3">
        <v>10731520</v>
      </c>
      <c r="D85" s="3">
        <v>4178201</v>
      </c>
      <c r="E85" s="4">
        <v>52.647671011887013</v>
      </c>
      <c r="F85" s="3">
        <v>99.068442087626764</v>
      </c>
      <c r="G85" s="3">
        <v>24730.955584472202</v>
      </c>
      <c r="H85" s="3">
        <v>1575602</v>
      </c>
      <c r="I85" s="3">
        <v>1516266</v>
      </c>
      <c r="J85" s="3">
        <v>279889.73524150089</v>
      </c>
      <c r="K85" s="3">
        <v>73155.64</v>
      </c>
      <c r="L85" s="3">
        <v>82323.69</v>
      </c>
      <c r="M85" s="3">
        <v>0</v>
      </c>
      <c r="N85" s="3">
        <v>504358.9</v>
      </c>
      <c r="O85" s="3">
        <v>182057.9</v>
      </c>
      <c r="P85" s="3">
        <v>43105.09</v>
      </c>
      <c r="Q85" s="3">
        <v>94212.6</v>
      </c>
      <c r="R85" s="3">
        <v>17125.84</v>
      </c>
      <c r="S85" s="3">
        <v>167857.5</v>
      </c>
      <c r="T85" s="3">
        <v>0</v>
      </c>
      <c r="U85" s="3">
        <v>150189.5</v>
      </c>
      <c r="V85" s="3">
        <v>705835.6</v>
      </c>
      <c r="W85" s="3">
        <v>555646</v>
      </c>
      <c r="X85" s="3">
        <v>0</v>
      </c>
      <c r="Y85" s="3">
        <v>20892.164405160947</v>
      </c>
      <c r="Z85" s="3">
        <v>59335.839999999997</v>
      </c>
      <c r="AA85" s="3">
        <v>113005.4</v>
      </c>
      <c r="AB85" s="3">
        <v>4033066</v>
      </c>
      <c r="AC85" s="3">
        <v>3537865</v>
      </c>
      <c r="AD85" s="8">
        <f t="shared" si="49"/>
        <v>2.8397619036250972</v>
      </c>
      <c r="AE85" s="8">
        <f t="shared" si="29"/>
        <v>14.682002176765268</v>
      </c>
      <c r="AF85" s="8">
        <f t="shared" si="30"/>
        <v>14.129088889551527</v>
      </c>
      <c r="AG85" s="8">
        <f t="shared" si="31"/>
        <v>2.608108965379563</v>
      </c>
      <c r="AH85" s="8">
        <f t="shared" si="32"/>
        <v>0.68168945312499996</v>
      </c>
      <c r="AI85" s="8">
        <f t="shared" si="33"/>
        <v>0.767120501103292</v>
      </c>
      <c r="AJ85" s="8"/>
      <c r="AK85" s="8">
        <f t="shared" si="35"/>
        <v>4.6997899645157446</v>
      </c>
      <c r="AL85" s="8">
        <f t="shared" si="36"/>
        <v>1.6964782248926527</v>
      </c>
      <c r="AM85" s="8">
        <f t="shared" si="37"/>
        <v>0.40166807684279582</v>
      </c>
      <c r="AN85" s="8">
        <f t="shared" si="38"/>
        <v>0.87790545980438928</v>
      </c>
      <c r="AO85" s="8">
        <f t="shared" si="39"/>
        <v>0.15958447638358778</v>
      </c>
      <c r="AP85" s="8">
        <f t="shared" si="40"/>
        <v>1.5641540061426527</v>
      </c>
      <c r="AQ85" s="8"/>
      <c r="AR85" s="8">
        <f t="shared" si="41"/>
        <v>1.3995174961235688</v>
      </c>
      <c r="AS85" s="8">
        <f t="shared" si="42"/>
        <v>6.5772192569179388</v>
      </c>
      <c r="AT85" s="8">
        <f t="shared" si="43"/>
        <v>5.1777008289599236</v>
      </c>
      <c r="AU85" s="8"/>
      <c r="AV85" s="8">
        <f t="shared" si="44"/>
        <v>0.19468038456025752</v>
      </c>
      <c r="AW85" s="8">
        <f t="shared" si="45"/>
        <v>0.55291179627862597</v>
      </c>
      <c r="AX85" s="8">
        <f t="shared" si="46"/>
        <v>1.053023243678435</v>
      </c>
      <c r="AY85" s="8">
        <f t="shared" si="47"/>
        <v>37.581498240696568</v>
      </c>
      <c r="AZ85" s="8">
        <f t="shared" si="48"/>
        <v>32.967044742962784</v>
      </c>
    </row>
    <row r="86" spans="1:52" x14ac:dyDescent="0.25">
      <c r="A86">
        <f t="shared" si="34"/>
        <v>2062</v>
      </c>
      <c r="B86">
        <v>59172</v>
      </c>
      <c r="C86" s="3">
        <v>11135300</v>
      </c>
      <c r="D86" s="3">
        <v>4250402</v>
      </c>
      <c r="E86" s="4">
        <v>53.017922862704516</v>
      </c>
      <c r="F86" s="3">
        <v>100.16244429498956</v>
      </c>
      <c r="G86" s="3">
        <v>24884.251156804541</v>
      </c>
      <c r="H86" s="3">
        <v>1634885</v>
      </c>
      <c r="I86" s="3">
        <v>1569803</v>
      </c>
      <c r="J86" s="3">
        <v>288476.59753624129</v>
      </c>
      <c r="K86" s="3">
        <v>75004.350000000006</v>
      </c>
      <c r="L86" s="3">
        <v>85421.3</v>
      </c>
      <c r="M86" s="3">
        <v>0</v>
      </c>
      <c r="N86" s="3">
        <v>522916.9</v>
      </c>
      <c r="O86" s="3">
        <v>188906.9</v>
      </c>
      <c r="P86" s="3">
        <v>44370.28</v>
      </c>
      <c r="Q86" s="3">
        <v>97742.16</v>
      </c>
      <c r="R86" s="3">
        <v>17724.3</v>
      </c>
      <c r="S86" s="3">
        <v>174173.3</v>
      </c>
      <c r="T86" s="3">
        <v>0</v>
      </c>
      <c r="U86" s="3">
        <v>155840.5</v>
      </c>
      <c r="V86" s="3">
        <v>732393.1</v>
      </c>
      <c r="W86" s="3">
        <v>576552.6</v>
      </c>
      <c r="X86" s="3">
        <v>0</v>
      </c>
      <c r="Y86" s="3">
        <v>21431.146977350509</v>
      </c>
      <c r="Z86" s="3">
        <v>65082.07</v>
      </c>
      <c r="AA86" s="3">
        <v>114531.4</v>
      </c>
      <c r="AB86" s="3">
        <v>4082516</v>
      </c>
      <c r="AC86" s="3">
        <v>3587315</v>
      </c>
      <c r="AD86" s="8">
        <f t="shared" si="49"/>
        <v>2.839809713007424</v>
      </c>
      <c r="AE86" s="8">
        <f t="shared" si="29"/>
        <v>14.682002281034189</v>
      </c>
      <c r="AF86" s="8">
        <f t="shared" si="30"/>
        <v>14.097536662685334</v>
      </c>
      <c r="AG86" s="8">
        <f t="shared" si="31"/>
        <v>2.5906495337911086</v>
      </c>
      <c r="AH86" s="8">
        <f t="shared" si="32"/>
        <v>0.67357278205346971</v>
      </c>
      <c r="AI86" s="8">
        <f t="shared" si="33"/>
        <v>0.76712167611110615</v>
      </c>
      <c r="AJ86" s="8"/>
      <c r="AK86" s="8">
        <f t="shared" si="35"/>
        <v>4.6960288452039913</v>
      </c>
      <c r="AL86" s="8">
        <f t="shared" si="36"/>
        <v>1.6964688872324949</v>
      </c>
      <c r="AM86" s="8">
        <f t="shared" si="37"/>
        <v>0.39846506156098177</v>
      </c>
      <c r="AN86" s="8">
        <f t="shared" si="38"/>
        <v>0.87776853789300691</v>
      </c>
      <c r="AO86" s="8">
        <f t="shared" si="39"/>
        <v>0.1591721821594389</v>
      </c>
      <c r="AP86" s="8">
        <f t="shared" si="40"/>
        <v>1.5641545355760509</v>
      </c>
      <c r="AQ86" s="8"/>
      <c r="AR86" s="8">
        <f t="shared" si="41"/>
        <v>1.3995177498585578</v>
      </c>
      <c r="AS86" s="8">
        <f t="shared" si="42"/>
        <v>6.5772192935978371</v>
      </c>
      <c r="AT86" s="8">
        <f t="shared" si="43"/>
        <v>5.1777015437392793</v>
      </c>
      <c r="AU86" s="8"/>
      <c r="AV86" s="8">
        <f t="shared" si="44"/>
        <v>0.19246133447101116</v>
      </c>
      <c r="AW86" s="8">
        <f t="shared" si="45"/>
        <v>0.58446624698032379</v>
      </c>
      <c r="AX86" s="8">
        <f t="shared" si="46"/>
        <v>1.0285434608856519</v>
      </c>
      <c r="AY86" s="8">
        <f t="shared" si="47"/>
        <v>36.662829021220801</v>
      </c>
      <c r="AZ86" s="8">
        <f t="shared" si="48"/>
        <v>32.215701418012983</v>
      </c>
    </row>
    <row r="87" spans="1:52" x14ac:dyDescent="0.25">
      <c r="A87">
        <f t="shared" si="34"/>
        <v>2063</v>
      </c>
      <c r="B87">
        <v>59537</v>
      </c>
      <c r="C87" s="3">
        <v>11555730</v>
      </c>
      <c r="D87" s="3">
        <v>4324393</v>
      </c>
      <c r="E87" s="4">
        <v>53.393816939335473</v>
      </c>
      <c r="F87" s="3">
        <v>101.26853678465349</v>
      </c>
      <c r="G87" s="3">
        <v>25041.291585808587</v>
      </c>
      <c r="H87" s="3">
        <v>1696613</v>
      </c>
      <c r="I87" s="3">
        <v>1625442</v>
      </c>
      <c r="J87" s="3">
        <v>297354.74575387727</v>
      </c>
      <c r="K87" s="3">
        <v>76904.03</v>
      </c>
      <c r="L87" s="3">
        <v>88644.32</v>
      </c>
      <c r="M87" s="3">
        <v>0</v>
      </c>
      <c r="N87" s="3">
        <v>542229.9</v>
      </c>
      <c r="O87" s="3">
        <v>196041.1</v>
      </c>
      <c r="P87" s="3">
        <v>45671.16</v>
      </c>
      <c r="Q87" s="3">
        <v>101418.6</v>
      </c>
      <c r="R87" s="3">
        <v>18349.62</v>
      </c>
      <c r="S87" s="3">
        <v>180749.4</v>
      </c>
      <c r="T87" s="3">
        <v>0</v>
      </c>
      <c r="U87" s="3">
        <v>161724.5</v>
      </c>
      <c r="V87" s="3">
        <v>760045.7</v>
      </c>
      <c r="W87" s="3">
        <v>598321.19999999995</v>
      </c>
      <c r="X87" s="3">
        <v>0</v>
      </c>
      <c r="Y87" s="3">
        <v>21988.151298281631</v>
      </c>
      <c r="Z87" s="3">
        <v>71170.67</v>
      </c>
      <c r="AA87" s="3">
        <v>115937.2</v>
      </c>
      <c r="AB87" s="3">
        <v>4127282</v>
      </c>
      <c r="AC87" s="3">
        <v>3632081</v>
      </c>
      <c r="AD87" s="8">
        <f t="shared" si="49"/>
        <v>2.8398468003554669</v>
      </c>
      <c r="AE87" s="8">
        <f t="shared" si="29"/>
        <v>14.682006242790374</v>
      </c>
      <c r="AF87" s="8">
        <f t="shared" si="30"/>
        <v>14.06611265579933</v>
      </c>
      <c r="AG87" s="8">
        <f t="shared" si="31"/>
        <v>2.5732233770941106</v>
      </c>
      <c r="AH87" s="8">
        <f t="shared" si="32"/>
        <v>0.66550559765588158</v>
      </c>
      <c r="AI87" s="8">
        <f t="shared" si="33"/>
        <v>0.76710272739151919</v>
      </c>
      <c r="AJ87" s="8"/>
      <c r="AK87" s="8">
        <f t="shared" si="35"/>
        <v>4.6923032988828917</v>
      </c>
      <c r="AL87" s="8">
        <f t="shared" si="36"/>
        <v>1.6964839088486838</v>
      </c>
      <c r="AM87" s="8">
        <f t="shared" si="37"/>
        <v>0.39522522592687781</v>
      </c>
      <c r="AN87" s="8">
        <f t="shared" si="38"/>
        <v>0.87764771243357187</v>
      </c>
      <c r="AO87" s="8">
        <f t="shared" si="39"/>
        <v>0.15879239130716968</v>
      </c>
      <c r="AP87" s="8">
        <f t="shared" si="40"/>
        <v>1.5641538872922784</v>
      </c>
      <c r="AQ87" s="8"/>
      <c r="AR87" s="8">
        <f t="shared" si="41"/>
        <v>1.3995178149714471</v>
      </c>
      <c r="AS87" s="8">
        <f t="shared" si="42"/>
        <v>6.5772192669783731</v>
      </c>
      <c r="AT87" s="8">
        <f t="shared" si="43"/>
        <v>5.177701452006926</v>
      </c>
      <c r="AU87" s="8"/>
      <c r="AV87" s="8">
        <f t="shared" si="44"/>
        <v>0.19027920605865342</v>
      </c>
      <c r="AW87" s="8">
        <f t="shared" si="45"/>
        <v>0.61589073126492222</v>
      </c>
      <c r="AX87" s="8">
        <f t="shared" si="46"/>
        <v>1.0032875465245381</v>
      </c>
      <c r="AY87" s="8">
        <f t="shared" si="47"/>
        <v>35.716324282412273</v>
      </c>
      <c r="AZ87" s="8">
        <f t="shared" si="48"/>
        <v>31.430995705160989</v>
      </c>
    </row>
    <row r="88" spans="1:52" x14ac:dyDescent="0.25">
      <c r="A88">
        <f t="shared" si="34"/>
        <v>2064</v>
      </c>
      <c r="B88">
        <v>59902</v>
      </c>
      <c r="C88" s="3">
        <v>11993180</v>
      </c>
      <c r="D88" s="3">
        <v>4400092</v>
      </c>
      <c r="E88" s="4">
        <v>53.775059917234536</v>
      </c>
      <c r="F88" s="3">
        <v>102.38685341732771</v>
      </c>
      <c r="G88" s="3">
        <v>25201.61081085596</v>
      </c>
      <c r="H88" s="3">
        <v>1760839</v>
      </c>
      <c r="I88" s="3">
        <v>1683291</v>
      </c>
      <c r="J88" s="3">
        <v>306580.68885563477</v>
      </c>
      <c r="K88" s="3">
        <v>78858.490000000005</v>
      </c>
      <c r="L88" s="3">
        <v>91997.03</v>
      </c>
      <c r="M88" s="3">
        <v>0</v>
      </c>
      <c r="N88" s="3">
        <v>562319.4</v>
      </c>
      <c r="O88" s="3">
        <v>203470.1</v>
      </c>
      <c r="P88" s="3">
        <v>47008.86</v>
      </c>
      <c r="Q88" s="3">
        <v>105246.7</v>
      </c>
      <c r="R88" s="3">
        <v>19001.93</v>
      </c>
      <c r="S88" s="3">
        <v>187591.8</v>
      </c>
      <c r="T88" s="3">
        <v>0</v>
      </c>
      <c r="U88" s="3">
        <v>167846.7</v>
      </c>
      <c r="V88" s="3">
        <v>788817.7</v>
      </c>
      <c r="W88" s="3">
        <v>620971</v>
      </c>
      <c r="X88" s="3">
        <v>0</v>
      </c>
      <c r="Y88" s="3">
        <v>22564.107689450899</v>
      </c>
      <c r="Z88" s="3">
        <v>77548.289999999994</v>
      </c>
      <c r="AA88" s="3">
        <v>117209.8</v>
      </c>
      <c r="AB88" s="3">
        <v>4166944</v>
      </c>
      <c r="AC88" s="3">
        <v>3671743</v>
      </c>
      <c r="AD88" s="8">
        <f t="shared" si="49"/>
        <v>2.8398786416823469</v>
      </c>
      <c r="AE88" s="8">
        <f t="shared" si="29"/>
        <v>14.682002604813736</v>
      </c>
      <c r="AF88" s="8">
        <f t="shared" si="30"/>
        <v>14.035401786682097</v>
      </c>
      <c r="AG88" s="8">
        <f t="shared" si="31"/>
        <v>2.556291899693282</v>
      </c>
      <c r="AH88" s="8">
        <f t="shared" si="32"/>
        <v>0.65752777828732667</v>
      </c>
      <c r="AI88" s="8">
        <f t="shared" si="33"/>
        <v>0.76707787259092253</v>
      </c>
      <c r="AJ88" s="8"/>
      <c r="AK88" s="8">
        <f t="shared" si="35"/>
        <v>4.6886597216084471</v>
      </c>
      <c r="AL88" s="8">
        <f t="shared" si="36"/>
        <v>1.6965483716578922</v>
      </c>
      <c r="AM88" s="8">
        <f t="shared" si="37"/>
        <v>0.39196326578939028</v>
      </c>
      <c r="AN88" s="8">
        <f t="shared" si="38"/>
        <v>0.8775545768511771</v>
      </c>
      <c r="AO88" s="8">
        <f t="shared" si="39"/>
        <v>0.1584394630948589</v>
      </c>
      <c r="AP88" s="8">
        <f t="shared" si="40"/>
        <v>1.5641539608344075</v>
      </c>
      <c r="AQ88" s="8"/>
      <c r="AR88" s="8">
        <f t="shared" si="41"/>
        <v>1.3995178926690002</v>
      </c>
      <c r="AS88" s="8">
        <f t="shared" si="42"/>
        <v>6.5772188860669143</v>
      </c>
      <c r="AT88" s="8">
        <f t="shared" si="43"/>
        <v>5.1777009933979148</v>
      </c>
      <c r="AU88" s="8"/>
      <c r="AV88" s="8">
        <f t="shared" si="44"/>
        <v>0.18814115763668102</v>
      </c>
      <c r="AW88" s="8">
        <f t="shared" si="45"/>
        <v>0.64660323617255799</v>
      </c>
      <c r="AX88" s="8">
        <f t="shared" si="46"/>
        <v>0.97730376764127613</v>
      </c>
      <c r="AY88" s="8">
        <f t="shared" si="47"/>
        <v>34.744279665609952</v>
      </c>
      <c r="AZ88" s="8">
        <f t="shared" si="48"/>
        <v>30.615258004966154</v>
      </c>
    </row>
    <row r="89" spans="1:52" x14ac:dyDescent="0.25">
      <c r="A89">
        <f t="shared" si="34"/>
        <v>2065</v>
      </c>
      <c r="B89">
        <v>60268</v>
      </c>
      <c r="C89" s="3">
        <v>12448290</v>
      </c>
      <c r="D89" s="3">
        <v>4477516</v>
      </c>
      <c r="E89" s="4">
        <v>54.161338260225236</v>
      </c>
      <c r="F89" s="3">
        <v>103.51745677072815</v>
      </c>
      <c r="G89" s="3">
        <v>25364.177541858411</v>
      </c>
      <c r="H89" s="3">
        <v>1827659</v>
      </c>
      <c r="I89" s="3">
        <v>1743250</v>
      </c>
      <c r="J89" s="3">
        <v>315992.81653041218</v>
      </c>
      <c r="K89" s="3">
        <v>80871.47</v>
      </c>
      <c r="L89" s="3">
        <v>95480.12</v>
      </c>
      <c r="M89" s="3">
        <v>0</v>
      </c>
      <c r="N89" s="3">
        <v>583210</v>
      </c>
      <c r="O89" s="3">
        <v>211202.9</v>
      </c>
      <c r="P89" s="3">
        <v>48385.1</v>
      </c>
      <c r="Q89" s="3">
        <v>109230.6</v>
      </c>
      <c r="R89" s="3">
        <v>19680.900000000001</v>
      </c>
      <c r="S89" s="3">
        <v>194710.5</v>
      </c>
      <c r="T89" s="3">
        <v>0</v>
      </c>
      <c r="U89" s="3">
        <v>174216</v>
      </c>
      <c r="V89" s="3">
        <v>818751.3</v>
      </c>
      <c r="W89" s="3">
        <v>644535.30000000005</v>
      </c>
      <c r="X89" s="3">
        <v>0</v>
      </c>
      <c r="Y89" s="3">
        <v>23159.950272495767</v>
      </c>
      <c r="Z89" s="3">
        <v>84409.34</v>
      </c>
      <c r="AA89" s="3">
        <v>118337.1</v>
      </c>
      <c r="AB89" s="3">
        <v>4200872</v>
      </c>
      <c r="AC89" s="3">
        <v>3705671</v>
      </c>
      <c r="AD89" s="8">
        <f t="shared" si="49"/>
        <v>2.8399013761644025</v>
      </c>
      <c r="AE89" s="8">
        <f t="shared" si="29"/>
        <v>14.682008532898896</v>
      </c>
      <c r="AF89" s="8">
        <f t="shared" si="30"/>
        <v>14.003931463678947</v>
      </c>
      <c r="AG89" s="8">
        <f t="shared" si="31"/>
        <v>2.538443565585411</v>
      </c>
      <c r="AH89" s="8">
        <f t="shared" si="32"/>
        <v>0.64965927047008065</v>
      </c>
      <c r="AI89" s="8">
        <f t="shared" si="33"/>
        <v>0.76701394328056305</v>
      </c>
      <c r="AJ89" s="8"/>
      <c r="AK89" s="8">
        <f t="shared" si="35"/>
        <v>4.6850611610108697</v>
      </c>
      <c r="AL89" s="8">
        <f t="shared" si="36"/>
        <v>1.6966418680798727</v>
      </c>
      <c r="AM89" s="8">
        <f t="shared" si="37"/>
        <v>0.38868872752803801</v>
      </c>
      <c r="AN89" s="8">
        <f t="shared" si="38"/>
        <v>0.87747473749406546</v>
      </c>
      <c r="AO89" s="8">
        <f t="shared" si="39"/>
        <v>0.15810123318142494</v>
      </c>
      <c r="AP89" s="8">
        <f t="shared" si="40"/>
        <v>1.5641545947274687</v>
      </c>
      <c r="AQ89" s="8"/>
      <c r="AR89" s="8">
        <f t="shared" si="41"/>
        <v>1.3995175240936708</v>
      </c>
      <c r="AS89" s="8">
        <f t="shared" si="42"/>
        <v>6.5772190397235279</v>
      </c>
      <c r="AT89" s="8">
        <f t="shared" si="43"/>
        <v>5.1777015156298578</v>
      </c>
      <c r="AU89" s="8"/>
      <c r="AV89" s="8">
        <f t="shared" si="44"/>
        <v>0.18604925072034606</v>
      </c>
      <c r="AW89" s="8">
        <f t="shared" si="45"/>
        <v>0.67807980051878614</v>
      </c>
      <c r="AX89" s="8">
        <f t="shared" si="46"/>
        <v>0.95062936355113836</v>
      </c>
      <c r="AY89" s="8">
        <f t="shared" si="47"/>
        <v>33.746578847375822</v>
      </c>
      <c r="AZ89" s="8">
        <f t="shared" si="48"/>
        <v>29.768514390329916</v>
      </c>
    </row>
    <row r="90" spans="1:52" x14ac:dyDescent="0.25">
      <c r="A90">
        <f t="shared" si="34"/>
        <v>2066</v>
      </c>
      <c r="B90">
        <v>60633</v>
      </c>
      <c r="C90" s="3">
        <v>12921780</v>
      </c>
      <c r="D90" s="3">
        <v>4556692</v>
      </c>
      <c r="E90" s="4">
        <v>54.55227292076259</v>
      </c>
      <c r="F90" s="3">
        <v>104.660620566533</v>
      </c>
      <c r="G90" s="3">
        <v>25529.443791453039</v>
      </c>
      <c r="H90" s="3">
        <v>1897176</v>
      </c>
      <c r="I90" s="3">
        <v>1805269</v>
      </c>
      <c r="J90" s="3">
        <v>325460.17511435319</v>
      </c>
      <c r="K90" s="3">
        <v>82946.64</v>
      </c>
      <c r="L90" s="3">
        <v>99102.1</v>
      </c>
      <c r="M90" s="3">
        <v>0</v>
      </c>
      <c r="N90" s="3">
        <v>604931.9</v>
      </c>
      <c r="O90" s="3">
        <v>219250.4</v>
      </c>
      <c r="P90" s="3">
        <v>49801.54</v>
      </c>
      <c r="Q90" s="3">
        <v>113375.6</v>
      </c>
      <c r="R90" s="3">
        <v>20387.71</v>
      </c>
      <c r="S90" s="3">
        <v>202116.6</v>
      </c>
      <c r="T90" s="3">
        <v>0</v>
      </c>
      <c r="U90" s="3">
        <v>180842.6</v>
      </c>
      <c r="V90" s="3">
        <v>849893.7</v>
      </c>
      <c r="W90" s="3">
        <v>669051.19999999995</v>
      </c>
      <c r="X90" s="3">
        <v>0</v>
      </c>
      <c r="Y90" s="3">
        <v>23776.595410212467</v>
      </c>
      <c r="Z90" s="3">
        <v>91907.44</v>
      </c>
      <c r="AA90" s="3">
        <v>119301.5</v>
      </c>
      <c r="AB90" s="3">
        <v>4228266</v>
      </c>
      <c r="AC90" s="3">
        <v>3733065</v>
      </c>
      <c r="AD90" s="8">
        <f t="shared" si="49"/>
        <v>2.8399222828022372</v>
      </c>
      <c r="AE90" s="8">
        <f t="shared" si="29"/>
        <v>14.68200201520224</v>
      </c>
      <c r="AF90" s="8">
        <f t="shared" si="30"/>
        <v>13.970745516484572</v>
      </c>
      <c r="AG90" s="8">
        <f t="shared" si="31"/>
        <v>2.5186946002358281</v>
      </c>
      <c r="AH90" s="8">
        <f t="shared" si="32"/>
        <v>0.64191342059685275</v>
      </c>
      <c r="AI90" s="8">
        <f t="shared" si="33"/>
        <v>0.76693845584741416</v>
      </c>
      <c r="AJ90" s="8"/>
      <c r="AK90" s="8">
        <f t="shared" si="35"/>
        <v>4.6814904757703664</v>
      </c>
      <c r="AL90" s="8">
        <f t="shared" si="36"/>
        <v>1.6967507572486145</v>
      </c>
      <c r="AM90" s="8">
        <f t="shared" si="37"/>
        <v>0.38540773794322453</v>
      </c>
      <c r="AN90" s="8">
        <f t="shared" si="38"/>
        <v>0.87739924375743894</v>
      </c>
      <c r="AO90" s="8">
        <f t="shared" si="39"/>
        <v>0.15777787580348837</v>
      </c>
      <c r="AP90" s="8">
        <f t="shared" si="40"/>
        <v>1.5641544740740052</v>
      </c>
      <c r="AQ90" s="8"/>
      <c r="AR90" s="8">
        <f t="shared" si="41"/>
        <v>1.3995177135038672</v>
      </c>
      <c r="AS90" s="8">
        <f t="shared" si="42"/>
        <v>6.5772184637101079</v>
      </c>
      <c r="AT90" s="8">
        <f t="shared" si="43"/>
        <v>5.177701524093429</v>
      </c>
      <c r="AU90" s="8"/>
      <c r="AV90" s="8">
        <f t="shared" si="44"/>
        <v>0.18400402584018971</v>
      </c>
      <c r="AW90" s="8">
        <f t="shared" si="45"/>
        <v>0.71125990382130011</v>
      </c>
      <c r="AX90" s="8">
        <f t="shared" si="46"/>
        <v>0.92325902468545351</v>
      </c>
      <c r="AY90" s="8">
        <f t="shared" si="47"/>
        <v>32.722008887320477</v>
      </c>
      <c r="AZ90" s="8">
        <f t="shared" si="48"/>
        <v>28.889711788933102</v>
      </c>
    </row>
    <row r="91" spans="1:52" x14ac:dyDescent="0.25">
      <c r="A91">
        <f t="shared" si="34"/>
        <v>2067</v>
      </c>
      <c r="B91">
        <v>60998</v>
      </c>
      <c r="C91" s="3">
        <v>13413930</v>
      </c>
      <c r="D91" s="3">
        <v>4637492</v>
      </c>
      <c r="E91" s="4">
        <v>54.947414130788566</v>
      </c>
      <c r="F91" s="3">
        <v>105.81635038900261</v>
      </c>
      <c r="G91" s="3">
        <v>25697.378797718127</v>
      </c>
      <c r="H91" s="3">
        <v>1969434</v>
      </c>
      <c r="I91" s="3">
        <v>1869564</v>
      </c>
      <c r="J91" s="3">
        <v>335151.09237152699</v>
      </c>
      <c r="K91" s="3">
        <v>85087.43</v>
      </c>
      <c r="L91" s="3">
        <v>102867.1</v>
      </c>
      <c r="M91" s="3">
        <v>0</v>
      </c>
      <c r="N91" s="3">
        <v>627510.1</v>
      </c>
      <c r="O91" s="3">
        <v>227623.9</v>
      </c>
      <c r="P91" s="3">
        <v>51260.24</v>
      </c>
      <c r="Q91" s="3">
        <v>117686.5</v>
      </c>
      <c r="R91" s="3">
        <v>21124.9</v>
      </c>
      <c r="S91" s="3">
        <v>209814.6</v>
      </c>
      <c r="T91" s="3">
        <v>0</v>
      </c>
      <c r="U91" s="3">
        <v>187730.3</v>
      </c>
      <c r="V91" s="3">
        <v>882263.5</v>
      </c>
      <c r="W91" s="3">
        <v>694533.2</v>
      </c>
      <c r="X91" s="3">
        <v>0</v>
      </c>
      <c r="Y91" s="3">
        <v>24414.851790696252</v>
      </c>
      <c r="Z91" s="3">
        <v>99870.19</v>
      </c>
      <c r="AA91" s="3">
        <v>120080.1</v>
      </c>
      <c r="AB91" s="3">
        <v>4248476</v>
      </c>
      <c r="AC91" s="3">
        <v>3753275</v>
      </c>
      <c r="AD91" s="8">
        <f t="shared" si="49"/>
        <v>2.8399372224926247</v>
      </c>
      <c r="AE91" s="8">
        <f t="shared" si="29"/>
        <v>14.682005944566582</v>
      </c>
      <c r="AF91" s="8">
        <f t="shared" si="30"/>
        <v>13.937481409251427</v>
      </c>
      <c r="AG91" s="8">
        <f t="shared" si="31"/>
        <v>2.4985302023458225</v>
      </c>
      <c r="AH91" s="8">
        <f t="shared" si="32"/>
        <v>0.63432141065295555</v>
      </c>
      <c r="AI91" s="8">
        <f t="shared" si="33"/>
        <v>0.76686772631137934</v>
      </c>
      <c r="AJ91" s="8"/>
      <c r="AK91" s="8">
        <f t="shared" si="35"/>
        <v>4.6780481186348819</v>
      </c>
      <c r="AL91" s="8">
        <f t="shared" si="36"/>
        <v>1.6969217820579054</v>
      </c>
      <c r="AM91" s="8">
        <f t="shared" si="37"/>
        <v>0.38214184806391566</v>
      </c>
      <c r="AN91" s="8">
        <f t="shared" si="38"/>
        <v>0.87734541629485174</v>
      </c>
      <c r="AO91" s="8">
        <f t="shared" si="39"/>
        <v>0.15748479379272146</v>
      </c>
      <c r="AP91" s="8">
        <f t="shared" si="40"/>
        <v>1.5641545766229583</v>
      </c>
      <c r="AQ91" s="8"/>
      <c r="AR91" s="8">
        <f t="shared" si="41"/>
        <v>1.3995175164921838</v>
      </c>
      <c r="AS91" s="8">
        <f t="shared" si="42"/>
        <v>6.5772186078203774</v>
      </c>
      <c r="AT91" s="8">
        <f t="shared" si="43"/>
        <v>5.1777010913281938</v>
      </c>
      <c r="AU91" s="8"/>
      <c r="AV91" s="8">
        <f t="shared" si="44"/>
        <v>0.18201117637184816</v>
      </c>
      <c r="AW91" s="8">
        <f t="shared" si="45"/>
        <v>0.74452595175314018</v>
      </c>
      <c r="AX91" s="8">
        <f t="shared" si="46"/>
        <v>0.89518955294980662</v>
      </c>
      <c r="AY91" s="8">
        <f t="shared" si="47"/>
        <v>31.67211995291462</v>
      </c>
      <c r="AZ91" s="8">
        <f t="shared" si="48"/>
        <v>27.980427809001537</v>
      </c>
    </row>
    <row r="92" spans="1:52" x14ac:dyDescent="0.25">
      <c r="A92">
        <f t="shared" si="34"/>
        <v>2068</v>
      </c>
      <c r="B92">
        <v>61363</v>
      </c>
      <c r="C92" s="3">
        <v>13924930</v>
      </c>
      <c r="D92" s="3">
        <v>4719761</v>
      </c>
      <c r="E92" s="4">
        <v>55.346303899226932</v>
      </c>
      <c r="F92" s="3">
        <v>106.98486376264836</v>
      </c>
      <c r="G92" s="3">
        <v>25866.730316472225</v>
      </c>
      <c r="H92" s="3">
        <v>2044459</v>
      </c>
      <c r="I92" s="3">
        <v>1936191</v>
      </c>
      <c r="J92" s="3">
        <v>345090.2639327434</v>
      </c>
      <c r="K92" s="3">
        <v>87297.06</v>
      </c>
      <c r="L92" s="3">
        <v>106777.5</v>
      </c>
      <c r="M92" s="3">
        <v>0</v>
      </c>
      <c r="N92" s="3">
        <v>650959.4</v>
      </c>
      <c r="O92" s="3">
        <v>236329.4</v>
      </c>
      <c r="P92" s="3">
        <v>52761.68</v>
      </c>
      <c r="Q92" s="3">
        <v>122167.2</v>
      </c>
      <c r="R92" s="3">
        <v>21893.67</v>
      </c>
      <c r="S92" s="3">
        <v>217807.4</v>
      </c>
      <c r="T92" s="3">
        <v>0</v>
      </c>
      <c r="U92" s="3">
        <v>194881.9</v>
      </c>
      <c r="V92" s="3">
        <v>915873.1</v>
      </c>
      <c r="W92" s="3">
        <v>720991.3</v>
      </c>
      <c r="X92" s="3">
        <v>0</v>
      </c>
      <c r="Y92" s="3">
        <v>25075.401895100942</v>
      </c>
      <c r="Z92" s="3">
        <v>108268.1</v>
      </c>
      <c r="AA92" s="3">
        <v>120654.6</v>
      </c>
      <c r="AB92" s="3">
        <v>4260862</v>
      </c>
      <c r="AC92" s="3">
        <v>3765661</v>
      </c>
      <c r="AD92" s="8">
        <f t="shared" si="49"/>
        <v>2.8399501374139811</v>
      </c>
      <c r="AE92" s="8">
        <f t="shared" si="29"/>
        <v>14.682005582792875</v>
      </c>
      <c r="AF92" s="8">
        <f t="shared" si="30"/>
        <v>13.904493595299941</v>
      </c>
      <c r="AG92" s="8">
        <f t="shared" si="31"/>
        <v>2.4782190210847981</v>
      </c>
      <c r="AH92" s="8">
        <f t="shared" si="32"/>
        <v>0.6269120203835854</v>
      </c>
      <c r="AI92" s="8">
        <f t="shared" si="33"/>
        <v>0.76680816348807501</v>
      </c>
      <c r="AJ92" s="8"/>
      <c r="AK92" s="8">
        <f t="shared" si="35"/>
        <v>4.6747768211402141</v>
      </c>
      <c r="AL92" s="8">
        <f t="shared" si="36"/>
        <v>1.6971675979699719</v>
      </c>
      <c r="AM92" s="8">
        <f t="shared" si="37"/>
        <v>0.37890086341547141</v>
      </c>
      <c r="AN92" s="8">
        <f t="shared" si="38"/>
        <v>0.87732721098059385</v>
      </c>
      <c r="AO92" s="8">
        <f t="shared" si="39"/>
        <v>0.15722642770915185</v>
      </c>
      <c r="AP92" s="8">
        <f t="shared" si="40"/>
        <v>1.5641543619967928</v>
      </c>
      <c r="AQ92" s="8"/>
      <c r="AR92" s="8">
        <f t="shared" si="41"/>
        <v>1.3995179868049605</v>
      </c>
      <c r="AS92" s="8">
        <f t="shared" si="42"/>
        <v>6.5772187005607927</v>
      </c>
      <c r="AT92" s="8">
        <f t="shared" si="43"/>
        <v>5.1777014318922969</v>
      </c>
      <c r="AU92" s="8"/>
      <c r="AV92" s="8">
        <f t="shared" si="44"/>
        <v>0.18007560465367467</v>
      </c>
      <c r="AW92" s="8">
        <f t="shared" si="45"/>
        <v>0.77751270562939989</v>
      </c>
      <c r="AX92" s="8">
        <f t="shared" si="46"/>
        <v>0.86646467881705691</v>
      </c>
      <c r="AY92" s="8">
        <f t="shared" si="47"/>
        <v>30.598803728277268</v>
      </c>
      <c r="AZ92" s="8">
        <f t="shared" si="48"/>
        <v>27.042584774214305</v>
      </c>
    </row>
    <row r="93" spans="1:52" x14ac:dyDescent="0.25">
      <c r="A93">
        <f t="shared" si="34"/>
        <v>2069</v>
      </c>
      <c r="B93">
        <v>61729</v>
      </c>
      <c r="C93" s="3">
        <v>14455280</v>
      </c>
      <c r="D93" s="3">
        <v>4803448</v>
      </c>
      <c r="E93" s="4">
        <v>55.748515800851052</v>
      </c>
      <c r="F93" s="3">
        <v>108.16625525824634</v>
      </c>
      <c r="G93" s="3">
        <v>26037.019100251353</v>
      </c>
      <c r="H93" s="3">
        <v>2122325</v>
      </c>
      <c r="I93" s="3">
        <v>2005320</v>
      </c>
      <c r="J93" s="3">
        <v>355401.56677016831</v>
      </c>
      <c r="K93" s="3">
        <v>89578.5</v>
      </c>
      <c r="L93" s="3">
        <v>110835.1</v>
      </c>
      <c r="M93" s="3">
        <v>0</v>
      </c>
      <c r="N93" s="3">
        <v>675295.4</v>
      </c>
      <c r="O93" s="3">
        <v>245371.7</v>
      </c>
      <c r="P93" s="3">
        <v>54306.85</v>
      </c>
      <c r="Q93" s="3">
        <v>126820.4</v>
      </c>
      <c r="R93" s="3">
        <v>22693.52</v>
      </c>
      <c r="S93" s="3">
        <v>226102.9</v>
      </c>
      <c r="T93" s="3">
        <v>0</v>
      </c>
      <c r="U93" s="3">
        <v>202304.2</v>
      </c>
      <c r="V93" s="3">
        <v>950755.4</v>
      </c>
      <c r="W93" s="3">
        <v>748451.2</v>
      </c>
      <c r="X93" s="3">
        <v>0</v>
      </c>
      <c r="Y93" s="3">
        <v>25758.751458879666</v>
      </c>
      <c r="Z93" s="3">
        <v>117004.5</v>
      </c>
      <c r="AA93" s="3">
        <v>121006.8</v>
      </c>
      <c r="AB93" s="3">
        <v>4264864</v>
      </c>
      <c r="AC93" s="3">
        <v>3769663</v>
      </c>
      <c r="AD93" s="8">
        <f t="shared" si="49"/>
        <v>2.839960552583022</v>
      </c>
      <c r="AE93" s="8">
        <f t="shared" si="29"/>
        <v>14.682005467898236</v>
      </c>
      <c r="AF93" s="8">
        <f t="shared" si="30"/>
        <v>13.872578047606135</v>
      </c>
      <c r="AG93" s="8">
        <f t="shared" si="31"/>
        <v>2.4586280360544266</v>
      </c>
      <c r="AH93" s="8">
        <f t="shared" si="32"/>
        <v>0.61969398033106238</v>
      </c>
      <c r="AI93" s="8">
        <f t="shared" si="33"/>
        <v>0.76674474655627567</v>
      </c>
      <c r="AJ93" s="8"/>
      <c r="AK93" s="8">
        <f t="shared" si="35"/>
        <v>4.6716175681135201</v>
      </c>
      <c r="AL93" s="8">
        <f t="shared" si="36"/>
        <v>1.6974538023476542</v>
      </c>
      <c r="AM93" s="8">
        <f t="shared" si="37"/>
        <v>0.375688675694971</v>
      </c>
      <c r="AN93" s="8">
        <f t="shared" si="38"/>
        <v>0.87732925270212681</v>
      </c>
      <c r="AO93" s="8">
        <f t="shared" si="39"/>
        <v>0.15699121705010211</v>
      </c>
      <c r="AP93" s="8">
        <f t="shared" si="40"/>
        <v>1.5641544127820424</v>
      </c>
      <c r="AQ93" s="8"/>
      <c r="AR93" s="8">
        <f t="shared" si="41"/>
        <v>1.3995176848874598</v>
      </c>
      <c r="AS93" s="8">
        <f t="shared" si="42"/>
        <v>6.5772188432185335</v>
      </c>
      <c r="AT93" s="8">
        <f t="shared" si="43"/>
        <v>5.1777011583310735</v>
      </c>
      <c r="AU93" s="8"/>
      <c r="AV93" s="8">
        <f t="shared" si="44"/>
        <v>0.17819614327000008</v>
      </c>
      <c r="AW93" s="8">
        <f t="shared" si="45"/>
        <v>0.80942396134837924</v>
      </c>
      <c r="AX93" s="8">
        <f t="shared" si="46"/>
        <v>0.83711142226231527</v>
      </c>
      <c r="AY93" s="8">
        <f t="shared" si="47"/>
        <v>29.503849112573398</v>
      </c>
      <c r="AZ93" s="8">
        <f t="shared" si="48"/>
        <v>26.078104332811264</v>
      </c>
    </row>
    <row r="94" spans="1:52" x14ac:dyDescent="0.25">
      <c r="A94">
        <f t="shared" si="34"/>
        <v>2070</v>
      </c>
      <c r="B94">
        <v>62094</v>
      </c>
      <c r="C94" s="3">
        <v>15005590</v>
      </c>
      <c r="D94" s="3">
        <v>4888543</v>
      </c>
      <c r="E94" s="4">
        <v>56.153638944890403</v>
      </c>
      <c r="F94" s="3">
        <v>109.36073723078968</v>
      </c>
      <c r="G94" s="3">
        <v>26208.027460105292</v>
      </c>
      <c r="H94" s="3">
        <v>2203122</v>
      </c>
      <c r="I94" s="3">
        <v>2076884</v>
      </c>
      <c r="J94" s="3">
        <v>365954.10475454759</v>
      </c>
      <c r="K94" s="3">
        <v>91934.26</v>
      </c>
      <c r="L94" s="3">
        <v>115044.4</v>
      </c>
      <c r="M94" s="3">
        <v>0</v>
      </c>
      <c r="N94" s="3">
        <v>700541.9</v>
      </c>
      <c r="O94" s="3">
        <v>254759.8</v>
      </c>
      <c r="P94" s="3">
        <v>55897.94</v>
      </c>
      <c r="Q94" s="3">
        <v>131650.20000000001</v>
      </c>
      <c r="R94" s="3">
        <v>23523.39</v>
      </c>
      <c r="S94" s="3">
        <v>234710.6</v>
      </c>
      <c r="T94" s="3">
        <v>0</v>
      </c>
      <c r="U94" s="3">
        <v>210005.9</v>
      </c>
      <c r="V94" s="3">
        <v>986950.5</v>
      </c>
      <c r="W94" s="3">
        <v>776944.6</v>
      </c>
      <c r="X94" s="3">
        <v>0</v>
      </c>
      <c r="Y94" s="3">
        <v>26465.141644624218</v>
      </c>
      <c r="Z94" s="3">
        <v>126237.6</v>
      </c>
      <c r="AA94" s="3">
        <v>121120.8</v>
      </c>
      <c r="AB94" s="3">
        <v>4259748</v>
      </c>
      <c r="AC94" s="3">
        <v>3764547</v>
      </c>
      <c r="AD94" s="8">
        <f t="shared" si="49"/>
        <v>2.8399686367490267</v>
      </c>
      <c r="AE94" s="8">
        <f t="shared" si="29"/>
        <v>14.682008504830533</v>
      </c>
      <c r="AF94" s="8">
        <f t="shared" si="30"/>
        <v>13.840735352625256</v>
      </c>
      <c r="AG94" s="8">
        <f t="shared" si="31"/>
        <v>2.4387851777540743</v>
      </c>
      <c r="AH94" s="8">
        <f t="shared" si="32"/>
        <v>0.61266674619258554</v>
      </c>
      <c r="AI94" s="8">
        <f t="shared" si="33"/>
        <v>0.76667695172265804</v>
      </c>
      <c r="AJ94" s="8"/>
      <c r="AK94" s="8">
        <f t="shared" si="35"/>
        <v>4.6685395242706216</v>
      </c>
      <c r="AL94" s="8">
        <f t="shared" si="36"/>
        <v>1.6977659658833808</v>
      </c>
      <c r="AM94" s="8">
        <f t="shared" si="37"/>
        <v>0.37251410974176957</v>
      </c>
      <c r="AN94" s="8">
        <f t="shared" si="38"/>
        <v>0.87734104423751424</v>
      </c>
      <c r="AO94" s="8">
        <f t="shared" si="39"/>
        <v>0.15676417921587887</v>
      </c>
      <c r="AP94" s="8">
        <f t="shared" si="40"/>
        <v>1.5641544251175727</v>
      </c>
      <c r="AQ94" s="8"/>
      <c r="AR94" s="8">
        <f t="shared" si="41"/>
        <v>1.399517779707429</v>
      </c>
      <c r="AS94" s="8">
        <f t="shared" si="42"/>
        <v>6.5772188897604158</v>
      </c>
      <c r="AT94" s="8">
        <f t="shared" si="43"/>
        <v>5.1777011100529871</v>
      </c>
      <c r="AU94" s="8"/>
      <c r="AV94" s="8">
        <f t="shared" si="44"/>
        <v>0.17636855095084045</v>
      </c>
      <c r="AW94" s="8">
        <f t="shared" si="45"/>
        <v>0.84127048653201908</v>
      </c>
      <c r="AX94" s="8">
        <f t="shared" si="46"/>
        <v>0.80717119420162753</v>
      </c>
      <c r="AY94" s="8">
        <f t="shared" si="47"/>
        <v>28.387740835248731</v>
      </c>
      <c r="AZ94" s="8">
        <f t="shared" si="48"/>
        <v>25.087630676301298</v>
      </c>
    </row>
    <row r="95" spans="1:52" x14ac:dyDescent="0.25">
      <c r="A95">
        <f t="shared" si="34"/>
        <v>2071</v>
      </c>
      <c r="B95">
        <v>62459</v>
      </c>
      <c r="C95" s="3">
        <v>15576540</v>
      </c>
      <c r="D95" s="3">
        <v>4975048</v>
      </c>
      <c r="E95" s="4">
        <v>56.561321847824118</v>
      </c>
      <c r="F95" s="3">
        <v>110.56840285316687</v>
      </c>
      <c r="G95" s="3">
        <v>26379.876975282496</v>
      </c>
      <c r="H95" s="3">
        <v>2286948</v>
      </c>
      <c r="I95" s="3">
        <v>2151100</v>
      </c>
      <c r="J95" s="3">
        <v>376893.74786676303</v>
      </c>
      <c r="K95" s="3">
        <v>94366.6</v>
      </c>
      <c r="L95" s="3">
        <v>119409.9</v>
      </c>
      <c r="M95" s="3">
        <v>0</v>
      </c>
      <c r="N95" s="3">
        <v>726728.9</v>
      </c>
      <c r="O95" s="3">
        <v>264504.8</v>
      </c>
      <c r="P95" s="3">
        <v>57536.53</v>
      </c>
      <c r="Q95" s="3">
        <v>136661.9</v>
      </c>
      <c r="R95" s="3">
        <v>24384.52</v>
      </c>
      <c r="S95" s="3">
        <v>243641.1</v>
      </c>
      <c r="T95" s="3">
        <v>0</v>
      </c>
      <c r="U95" s="3">
        <v>217996.4</v>
      </c>
      <c r="V95" s="3">
        <v>1024503</v>
      </c>
      <c r="W95" s="3">
        <v>806506.7</v>
      </c>
      <c r="X95" s="3">
        <v>0</v>
      </c>
      <c r="Y95" s="3">
        <v>27194.564748074834</v>
      </c>
      <c r="Z95" s="3">
        <v>135847.6</v>
      </c>
      <c r="AA95" s="3">
        <v>120975.7</v>
      </c>
      <c r="AB95" s="3">
        <v>4244876</v>
      </c>
      <c r="AC95" s="3">
        <v>3749675</v>
      </c>
      <c r="AD95" s="8">
        <f t="shared" si="49"/>
        <v>2.8399731627316922</v>
      </c>
      <c r="AE95" s="8">
        <f t="shared" si="29"/>
        <v>14.682002549988637</v>
      </c>
      <c r="AF95" s="8">
        <f t="shared" si="30"/>
        <v>13.809870484716118</v>
      </c>
      <c r="AG95" s="8">
        <f t="shared" si="31"/>
        <v>2.4196243059547435</v>
      </c>
      <c r="AH95" s="8">
        <f t="shared" si="32"/>
        <v>0.60582517041653672</v>
      </c>
      <c r="AI95" s="8">
        <f t="shared" si="33"/>
        <v>0.76660092677834746</v>
      </c>
      <c r="AJ95" s="8"/>
      <c r="AK95" s="8">
        <f t="shared" si="35"/>
        <v>4.6655348363628892</v>
      </c>
      <c r="AL95" s="8">
        <f t="shared" si="36"/>
        <v>1.6980972667871042</v>
      </c>
      <c r="AM95" s="8">
        <f t="shared" si="37"/>
        <v>0.36937940004648018</v>
      </c>
      <c r="AN95" s="8">
        <f t="shared" si="38"/>
        <v>0.87735723080992312</v>
      </c>
      <c r="AO95" s="8">
        <f t="shared" si="39"/>
        <v>0.15654644741386725</v>
      </c>
      <c r="AP95" s="8">
        <f t="shared" si="40"/>
        <v>1.5641541703099662</v>
      </c>
      <c r="AQ95" s="8"/>
      <c r="AR95" s="8">
        <f t="shared" si="41"/>
        <v>1.3995174794915943</v>
      </c>
      <c r="AS95" s="8">
        <f t="shared" si="42"/>
        <v>6.5772180471401223</v>
      </c>
      <c r="AT95" s="8">
        <f t="shared" si="43"/>
        <v>5.1777012096396247</v>
      </c>
      <c r="AU95" s="8"/>
      <c r="AV95" s="8">
        <f t="shared" si="44"/>
        <v>0.1745866845144996</v>
      </c>
      <c r="AW95" s="8">
        <f t="shared" si="45"/>
        <v>0.87212949730813139</v>
      </c>
      <c r="AX95" s="8">
        <f t="shared" si="46"/>
        <v>0.77665322337309828</v>
      </c>
      <c r="AY95" s="8">
        <f t="shared" si="47"/>
        <v>27.251725993063928</v>
      </c>
      <c r="AZ95" s="8">
        <f t="shared" si="48"/>
        <v>24.072579661465255</v>
      </c>
    </row>
    <row r="96" spans="1:52" x14ac:dyDescent="0.25">
      <c r="A96">
        <f t="shared" si="34"/>
        <v>2072</v>
      </c>
      <c r="B96">
        <v>62824</v>
      </c>
      <c r="C96" s="3">
        <v>16168710</v>
      </c>
      <c r="D96" s="3">
        <v>5062927</v>
      </c>
      <c r="E96" s="4">
        <v>56.971285548431581</v>
      </c>
      <c r="F96" s="3">
        <v>111.78938717591701</v>
      </c>
      <c r="G96" s="3">
        <v>26552.529245839924</v>
      </c>
      <c r="H96" s="3">
        <v>2373891</v>
      </c>
      <c r="I96" s="3">
        <v>2228133</v>
      </c>
      <c r="J96" s="3">
        <v>388318.00920808816</v>
      </c>
      <c r="K96" s="3">
        <v>96877.35</v>
      </c>
      <c r="L96" s="3">
        <v>123938.3</v>
      </c>
      <c r="M96" s="3">
        <v>0</v>
      </c>
      <c r="N96" s="3">
        <v>753885.1</v>
      </c>
      <c r="O96" s="3">
        <v>274617.40000000002</v>
      </c>
      <c r="P96" s="3">
        <v>59223.83</v>
      </c>
      <c r="Q96" s="3">
        <v>141861.29999999999</v>
      </c>
      <c r="R96" s="3">
        <v>25278.94</v>
      </c>
      <c r="S96" s="3">
        <v>252903.6</v>
      </c>
      <c r="T96" s="3">
        <v>0</v>
      </c>
      <c r="U96" s="3">
        <v>226284</v>
      </c>
      <c r="V96" s="3">
        <v>1063451</v>
      </c>
      <c r="W96" s="3">
        <v>837167.5</v>
      </c>
      <c r="X96" s="3">
        <v>0</v>
      </c>
      <c r="Y96" s="3">
        <v>27946.700833495175</v>
      </c>
      <c r="Z96" s="3">
        <v>145758.1</v>
      </c>
      <c r="AA96" s="3">
        <v>120553.60000000001</v>
      </c>
      <c r="AB96" s="3">
        <v>4219671</v>
      </c>
      <c r="AC96" s="3">
        <v>3724470</v>
      </c>
      <c r="AD96" s="8">
        <f t="shared" si="49"/>
        <v>2.8399793068160295</v>
      </c>
      <c r="AE96" s="8">
        <f t="shared" si="29"/>
        <v>14.682006171178777</v>
      </c>
      <c r="AF96" s="8">
        <f t="shared" si="30"/>
        <v>13.780524234771976</v>
      </c>
      <c r="AG96" s="8">
        <f t="shared" si="31"/>
        <v>2.4016635168055345</v>
      </c>
      <c r="AH96" s="8">
        <f t="shared" si="32"/>
        <v>0.59916561061457596</v>
      </c>
      <c r="AI96" s="8">
        <f t="shared" si="33"/>
        <v>0.76653177649917648</v>
      </c>
      <c r="AJ96" s="8"/>
      <c r="AK96" s="8">
        <f t="shared" si="35"/>
        <v>4.6626174877278395</v>
      </c>
      <c r="AL96" s="8">
        <f t="shared" si="36"/>
        <v>1.6984496598677323</v>
      </c>
      <c r="AM96" s="8">
        <f t="shared" si="37"/>
        <v>0.36628667345756094</v>
      </c>
      <c r="AN96" s="8">
        <f t="shared" si="38"/>
        <v>0.87738168351092938</v>
      </c>
      <c r="AO96" s="8">
        <f t="shared" si="39"/>
        <v>0.15634481662420813</v>
      </c>
      <c r="AP96" s="8">
        <f t="shared" si="40"/>
        <v>1.56415446872385</v>
      </c>
      <c r="AQ96" s="8"/>
      <c r="AR96" s="8">
        <f t="shared" si="41"/>
        <v>1.3995179578333707</v>
      </c>
      <c r="AS96" s="8">
        <f t="shared" si="42"/>
        <v>6.5772161168083292</v>
      </c>
      <c r="AT96" s="8">
        <f t="shared" si="43"/>
        <v>5.1777012513676111</v>
      </c>
      <c r="AU96" s="8"/>
      <c r="AV96" s="8">
        <f t="shared" si="44"/>
        <v>0.1728443446230106</v>
      </c>
      <c r="AW96" s="8">
        <f t="shared" si="45"/>
        <v>0.90148255488533102</v>
      </c>
      <c r="AX96" s="8">
        <f t="shared" si="46"/>
        <v>0.74559813367918648</v>
      </c>
      <c r="AY96" s="8">
        <f t="shared" si="47"/>
        <v>26.097759190436342</v>
      </c>
      <c r="AZ96" s="8">
        <f t="shared" si="48"/>
        <v>23.035047322884758</v>
      </c>
    </row>
    <row r="97" spans="1:52" x14ac:dyDescent="0.25">
      <c r="A97">
        <f t="shared" si="34"/>
        <v>2073</v>
      </c>
      <c r="B97">
        <v>63190</v>
      </c>
      <c r="C97" s="3">
        <v>16782440</v>
      </c>
      <c r="D97" s="3">
        <v>5152062</v>
      </c>
      <c r="E97" s="4">
        <v>57.383200762716378</v>
      </c>
      <c r="F97" s="3">
        <v>113.0238668728922</v>
      </c>
      <c r="G97" s="3">
        <v>26725.146462805344</v>
      </c>
      <c r="H97" s="3">
        <v>2463999</v>
      </c>
      <c r="I97" s="3">
        <v>2308058</v>
      </c>
      <c r="J97" s="3">
        <v>400261.76904933469</v>
      </c>
      <c r="K97" s="3">
        <v>99468.04</v>
      </c>
      <c r="L97" s="3">
        <v>128631</v>
      </c>
      <c r="M97" s="3">
        <v>0</v>
      </c>
      <c r="N97" s="3">
        <v>782031.3</v>
      </c>
      <c r="O97" s="3">
        <v>285106.59999999998</v>
      </c>
      <c r="P97" s="3">
        <v>60960.95</v>
      </c>
      <c r="Q97" s="3">
        <v>147253.1</v>
      </c>
      <c r="R97" s="3">
        <v>26207.3</v>
      </c>
      <c r="S97" s="3">
        <v>262503.3</v>
      </c>
      <c r="T97" s="3">
        <v>0</v>
      </c>
      <c r="U97" s="3">
        <v>234873.2</v>
      </c>
      <c r="V97" s="3">
        <v>1103818</v>
      </c>
      <c r="W97" s="3">
        <v>868944.6</v>
      </c>
      <c r="X97" s="3">
        <v>0</v>
      </c>
      <c r="Y97" s="3">
        <v>28720.963528450829</v>
      </c>
      <c r="Z97" s="3">
        <v>155941.4</v>
      </c>
      <c r="AA97" s="3">
        <v>119838</v>
      </c>
      <c r="AB97" s="3">
        <v>4183568</v>
      </c>
      <c r="AC97" s="3">
        <v>3688367</v>
      </c>
      <c r="AD97" s="8">
        <f t="shared" si="49"/>
        <v>2.8399844442848745</v>
      </c>
      <c r="AE97" s="8">
        <f t="shared" si="29"/>
        <v>14.682006907219689</v>
      </c>
      <c r="AF97" s="8">
        <f t="shared" si="30"/>
        <v>13.752815442808078</v>
      </c>
      <c r="AG97" s="8">
        <f t="shared" si="31"/>
        <v>2.3850034264942086</v>
      </c>
      <c r="AH97" s="8">
        <f t="shared" si="32"/>
        <v>0.59269117005632077</v>
      </c>
      <c r="AI97" s="8">
        <f t="shared" si="33"/>
        <v>0.76646184940926354</v>
      </c>
      <c r="AJ97" s="8"/>
      <c r="AK97" s="8">
        <f t="shared" si="35"/>
        <v>4.6598188344483873</v>
      </c>
      <c r="AL97" s="8">
        <f t="shared" si="36"/>
        <v>1.6988387862551571</v>
      </c>
      <c r="AM97" s="8">
        <f t="shared" si="37"/>
        <v>0.36324247248910169</v>
      </c>
      <c r="AN97" s="8">
        <f t="shared" si="38"/>
        <v>0.87742366425859408</v>
      </c>
      <c r="AO97" s="8">
        <f t="shared" si="39"/>
        <v>0.15615905672834224</v>
      </c>
      <c r="AP97" s="8">
        <f t="shared" si="40"/>
        <v>1.5641545567867365</v>
      </c>
      <c r="AQ97" s="8"/>
      <c r="AR97" s="8">
        <f t="shared" si="41"/>
        <v>1.3995175910058371</v>
      </c>
      <c r="AS97" s="8">
        <f t="shared" si="42"/>
        <v>6.5772199989989533</v>
      </c>
      <c r="AT97" s="8">
        <f t="shared" si="43"/>
        <v>5.1777012162712932</v>
      </c>
      <c r="AU97" s="8"/>
      <c r="AV97" s="8">
        <f t="shared" si="44"/>
        <v>0.1711369951476116</v>
      </c>
      <c r="AW97" s="8">
        <f t="shared" si="45"/>
        <v>0.92919384785525827</v>
      </c>
      <c r="AX97" s="8">
        <f t="shared" si="46"/>
        <v>0.71406779943798404</v>
      </c>
      <c r="AY97" s="8">
        <f t="shared" si="47"/>
        <v>24.928246429005554</v>
      </c>
      <c r="AZ97" s="8">
        <f t="shared" si="48"/>
        <v>21.977537235348375</v>
      </c>
    </row>
    <row r="98" spans="1:52" x14ac:dyDescent="0.25">
      <c r="A98">
        <f t="shared" si="34"/>
        <v>2074</v>
      </c>
      <c r="B98">
        <v>63555</v>
      </c>
      <c r="C98" s="3">
        <v>17418740</v>
      </c>
      <c r="D98" s="3">
        <v>5242549</v>
      </c>
      <c r="E98" s="4">
        <v>57.796841807504961</v>
      </c>
      <c r="F98" s="3">
        <v>114.27197164881002</v>
      </c>
      <c r="G98" s="3">
        <v>26897.535051827166</v>
      </c>
      <c r="H98" s="3">
        <v>2557420</v>
      </c>
      <c r="I98" s="3">
        <v>2390770</v>
      </c>
      <c r="J98" s="3">
        <v>412526.92797337705</v>
      </c>
      <c r="K98" s="3">
        <v>102139.9</v>
      </c>
      <c r="L98" s="3">
        <v>133494.1</v>
      </c>
      <c r="M98" s="3">
        <v>0</v>
      </c>
      <c r="N98" s="3">
        <v>811202.1</v>
      </c>
      <c r="O98" s="3">
        <v>295984.7</v>
      </c>
      <c r="P98" s="3">
        <v>62749.95</v>
      </c>
      <c r="Q98" s="3">
        <v>152843.29999999999</v>
      </c>
      <c r="R98" s="3">
        <v>27168.11</v>
      </c>
      <c r="S98" s="3">
        <v>272456</v>
      </c>
      <c r="T98" s="3">
        <v>0</v>
      </c>
      <c r="U98" s="3">
        <v>243778.3</v>
      </c>
      <c r="V98" s="3">
        <v>1145669</v>
      </c>
      <c r="W98" s="3">
        <v>901890.3</v>
      </c>
      <c r="X98" s="3">
        <v>0</v>
      </c>
      <c r="Y98" s="3">
        <v>29516.529476079912</v>
      </c>
      <c r="Z98" s="3">
        <v>166650.20000000001</v>
      </c>
      <c r="AA98" s="3">
        <v>118812.8</v>
      </c>
      <c r="AB98" s="3">
        <v>4135730</v>
      </c>
      <c r="AC98" s="3">
        <v>3640529</v>
      </c>
      <c r="AD98" s="8">
        <f t="shared" si="49"/>
        <v>2.8399873027042943</v>
      </c>
      <c r="AE98" s="8">
        <f t="shared" si="29"/>
        <v>14.68200340552761</v>
      </c>
      <c r="AF98" s="8">
        <f t="shared" si="30"/>
        <v>13.725275192120669</v>
      </c>
      <c r="AG98" s="8">
        <f t="shared" si="31"/>
        <v>2.3682937340667412</v>
      </c>
      <c r="AH98" s="8">
        <f t="shared" si="32"/>
        <v>0.5863793822056016</v>
      </c>
      <c r="AI98" s="8">
        <f t="shared" si="33"/>
        <v>0.76638206896710093</v>
      </c>
      <c r="AJ98" s="8"/>
      <c r="AK98" s="8">
        <f t="shared" si="35"/>
        <v>4.6570653216019071</v>
      </c>
      <c r="AL98" s="8">
        <f t="shared" si="36"/>
        <v>1.6992314025009845</v>
      </c>
      <c r="AM98" s="8">
        <f t="shared" si="37"/>
        <v>0.36024390972022086</v>
      </c>
      <c r="AN98" s="8">
        <f t="shared" si="38"/>
        <v>0.8774647305143769</v>
      </c>
      <c r="AO98" s="8">
        <f t="shared" si="39"/>
        <v>0.15597058110977027</v>
      </c>
      <c r="AP98" s="8">
        <f t="shared" si="40"/>
        <v>1.5641544681188191</v>
      </c>
      <c r="AQ98" s="8"/>
      <c r="AR98" s="8">
        <f t="shared" si="41"/>
        <v>1.399517416299916</v>
      </c>
      <c r="AS98" s="8">
        <f t="shared" si="42"/>
        <v>6.5772208552398164</v>
      </c>
      <c r="AT98" s="8">
        <f t="shared" si="43"/>
        <v>5.1777011425625501</v>
      </c>
      <c r="AU98" s="8"/>
      <c r="AV98" s="8">
        <f t="shared" si="44"/>
        <v>0.16945272434217351</v>
      </c>
      <c r="AW98" s="8">
        <f t="shared" si="45"/>
        <v>0.95672936159561495</v>
      </c>
      <c r="AX98" s="8">
        <f t="shared" si="46"/>
        <v>0.68209755699895624</v>
      </c>
      <c r="AY98" s="8">
        <f t="shared" si="47"/>
        <v>23.742991743375239</v>
      </c>
      <c r="AZ98" s="8">
        <f t="shared" si="48"/>
        <v>20.900070843241245</v>
      </c>
    </row>
    <row r="99" spans="1:52" x14ac:dyDescent="0.25">
      <c r="A99">
        <f t="shared" si="34"/>
        <v>2075</v>
      </c>
      <c r="B99">
        <v>63920</v>
      </c>
      <c r="C99" s="3">
        <v>18078790</v>
      </c>
      <c r="D99" s="3">
        <v>5334515</v>
      </c>
      <c r="E99" s="4">
        <v>58.212067140924219</v>
      </c>
      <c r="F99" s="3">
        <v>115.53384609616097</v>
      </c>
      <c r="G99" s="3">
        <v>27070.487452342575</v>
      </c>
      <c r="H99" s="3">
        <v>2654329</v>
      </c>
      <c r="I99" s="3">
        <v>2476319</v>
      </c>
      <c r="J99" s="3">
        <v>425055.39427810902</v>
      </c>
      <c r="K99" s="3">
        <v>104893.7</v>
      </c>
      <c r="L99" s="3">
        <v>138535.20000000001</v>
      </c>
      <c r="M99" s="3">
        <v>0</v>
      </c>
      <c r="N99" s="3">
        <v>841437</v>
      </c>
      <c r="O99" s="3">
        <v>307265.2</v>
      </c>
      <c r="P99" s="3">
        <v>64591.519999999997</v>
      </c>
      <c r="Q99" s="3">
        <v>158639.4</v>
      </c>
      <c r="R99" s="3">
        <v>28160.720000000001</v>
      </c>
      <c r="S99" s="3">
        <v>282780.2</v>
      </c>
      <c r="T99" s="3">
        <v>0</v>
      </c>
      <c r="U99" s="3">
        <v>253015.9</v>
      </c>
      <c r="V99" s="3">
        <v>1189082</v>
      </c>
      <c r="W99" s="3">
        <v>936065.7</v>
      </c>
      <c r="X99" s="3">
        <v>0</v>
      </c>
      <c r="Y99" s="3">
        <v>30332.432886020237</v>
      </c>
      <c r="Z99" s="3">
        <v>178009.5</v>
      </c>
      <c r="AA99" s="3">
        <v>117454.3</v>
      </c>
      <c r="AB99" s="3">
        <v>4075175</v>
      </c>
      <c r="AC99" s="3">
        <v>3579974</v>
      </c>
      <c r="AD99" s="8">
        <f t="shared" si="49"/>
        <v>2.8399895544438345</v>
      </c>
      <c r="AE99" s="8">
        <f t="shared" si="29"/>
        <v>14.682005820079773</v>
      </c>
      <c r="AF99" s="8">
        <f t="shared" si="30"/>
        <v>13.697371339564208</v>
      </c>
      <c r="AG99" s="8">
        <f t="shared" si="31"/>
        <v>2.3511274497801513</v>
      </c>
      <c r="AH99" s="8">
        <f t="shared" si="32"/>
        <v>0.58020309987560004</v>
      </c>
      <c r="AI99" s="8">
        <f t="shared" si="33"/>
        <v>0.76628579678175379</v>
      </c>
      <c r="AJ99" s="8"/>
      <c r="AK99" s="8">
        <f t="shared" si="35"/>
        <v>4.6542771944361316</v>
      </c>
      <c r="AL99" s="8">
        <f t="shared" si="36"/>
        <v>1.6995894083619534</v>
      </c>
      <c r="AM99" s="8">
        <f t="shared" si="37"/>
        <v>0.35727789304483321</v>
      </c>
      <c r="AN99" s="8">
        <f t="shared" si="38"/>
        <v>0.87748903549407897</v>
      </c>
      <c r="AO99" s="8">
        <f t="shared" si="39"/>
        <v>0.15576661933680297</v>
      </c>
      <c r="AP99" s="8">
        <f t="shared" si="40"/>
        <v>1.564154459452209</v>
      </c>
      <c r="AQ99" s="8"/>
      <c r="AR99" s="8">
        <f t="shared" si="41"/>
        <v>1.3995178880887493</v>
      </c>
      <c r="AS99" s="8">
        <f t="shared" si="42"/>
        <v>6.5772211525218225</v>
      </c>
      <c r="AT99" s="8">
        <f t="shared" si="43"/>
        <v>5.1777010518956192</v>
      </c>
      <c r="AU99" s="8"/>
      <c r="AV99" s="8">
        <f t="shared" si="44"/>
        <v>0.16777910958653891</v>
      </c>
      <c r="AW99" s="8">
        <f t="shared" si="45"/>
        <v>0.98463171484374779</v>
      </c>
      <c r="AX99" s="8">
        <f t="shared" si="46"/>
        <v>0.64968009474085375</v>
      </c>
      <c r="AY99" s="8">
        <f t="shared" si="47"/>
        <v>22.541193298887812</v>
      </c>
      <c r="AZ99" s="8">
        <f t="shared" si="48"/>
        <v>19.802066399355265</v>
      </c>
    </row>
    <row r="100" spans="1:52" x14ac:dyDescent="0.25">
      <c r="A100">
        <f t="shared" si="34"/>
        <v>2076</v>
      </c>
      <c r="B100">
        <v>64285</v>
      </c>
      <c r="C100" s="3">
        <v>18763410</v>
      </c>
      <c r="D100" s="3">
        <v>5427968</v>
      </c>
      <c r="E100" s="4">
        <v>58.628802834192463</v>
      </c>
      <c r="F100" s="3">
        <v>116.80967187010548</v>
      </c>
      <c r="G100" s="3">
        <v>27243.565323044528</v>
      </c>
      <c r="H100" s="3">
        <v>2754845</v>
      </c>
      <c r="I100" s="3">
        <v>2564666</v>
      </c>
      <c r="J100" s="3">
        <v>437714.30175493786</v>
      </c>
      <c r="K100" s="3">
        <v>107730.1</v>
      </c>
      <c r="L100" s="3">
        <v>143760.6</v>
      </c>
      <c r="M100" s="3">
        <v>0</v>
      </c>
      <c r="N100" s="3">
        <v>872780.3</v>
      </c>
      <c r="O100" s="3">
        <v>318966.5</v>
      </c>
      <c r="P100" s="3">
        <v>66487.28</v>
      </c>
      <c r="Q100" s="3">
        <v>164650.6</v>
      </c>
      <c r="R100" s="3">
        <v>29187.23</v>
      </c>
      <c r="S100" s="3">
        <v>293488.7</v>
      </c>
      <c r="T100" s="3">
        <v>0</v>
      </c>
      <c r="U100" s="3">
        <v>262597.2</v>
      </c>
      <c r="V100" s="3">
        <v>1234111</v>
      </c>
      <c r="W100" s="3">
        <v>971513.3</v>
      </c>
      <c r="X100" s="3">
        <v>0</v>
      </c>
      <c r="Y100" s="3">
        <v>31167.650579836711</v>
      </c>
      <c r="Z100" s="3">
        <v>190178.7</v>
      </c>
      <c r="AA100" s="3">
        <v>115734.6</v>
      </c>
      <c r="AB100" s="3">
        <v>4000731</v>
      </c>
      <c r="AC100" s="3">
        <v>3505530</v>
      </c>
      <c r="AD100" s="8">
        <f t="shared" si="49"/>
        <v>2.83999092063531</v>
      </c>
      <c r="AE100" s="8">
        <f t="shared" si="29"/>
        <v>14.682006095906875</v>
      </c>
      <c r="AF100" s="8">
        <f t="shared" si="30"/>
        <v>13.668442996235759</v>
      </c>
      <c r="AG100" s="8">
        <f t="shared" si="31"/>
        <v>2.3328078518506916</v>
      </c>
      <c r="AH100" s="8">
        <f t="shared" si="32"/>
        <v>0.57414990132390653</v>
      </c>
      <c r="AI100" s="8">
        <f t="shared" si="33"/>
        <v>0.76617523147444944</v>
      </c>
      <c r="AJ100" s="8"/>
      <c r="AK100" s="8">
        <f t="shared" si="35"/>
        <v>4.6515015127847228</v>
      </c>
      <c r="AL100" s="8">
        <f t="shared" si="36"/>
        <v>1.6999388703865661</v>
      </c>
      <c r="AM100" s="8">
        <f t="shared" si="37"/>
        <v>0.35434539883741817</v>
      </c>
      <c r="AN100" s="8">
        <f t="shared" si="38"/>
        <v>0.87750893894020332</v>
      </c>
      <c r="AO100" s="8">
        <f t="shared" si="39"/>
        <v>0.15555397446412991</v>
      </c>
      <c r="AP100" s="8">
        <f t="shared" si="40"/>
        <v>1.5641543834516221</v>
      </c>
      <c r="AQ100" s="8"/>
      <c r="AR100" s="8">
        <f t="shared" si="41"/>
        <v>1.3995174651089541</v>
      </c>
      <c r="AS100" s="8">
        <f t="shared" si="42"/>
        <v>6.5772213046562431</v>
      </c>
      <c r="AT100" s="8">
        <f t="shared" si="43"/>
        <v>5.177701174786459</v>
      </c>
      <c r="AU100" s="8"/>
      <c r="AV100" s="8">
        <f t="shared" si="44"/>
        <v>0.16610866883917533</v>
      </c>
      <c r="AW100" s="8">
        <f t="shared" si="45"/>
        <v>1.0135615008146175</v>
      </c>
      <c r="AX100" s="8">
        <f t="shared" si="46"/>
        <v>0.61681005744691397</v>
      </c>
      <c r="AY100" s="8">
        <f t="shared" si="47"/>
        <v>21.321982518103052</v>
      </c>
      <c r="AZ100" s="8">
        <f t="shared" si="48"/>
        <v>18.682798062825466</v>
      </c>
    </row>
    <row r="101" spans="1:52" x14ac:dyDescent="0.25">
      <c r="A101">
        <f t="shared" si="34"/>
        <v>2077</v>
      </c>
      <c r="B101">
        <v>64651</v>
      </c>
      <c r="C101" s="3">
        <v>19473980</v>
      </c>
      <c r="D101" s="3">
        <v>5523062</v>
      </c>
      <c r="E101" s="4">
        <v>59.047033072238911</v>
      </c>
      <c r="F101" s="3">
        <v>118.09956880928219</v>
      </c>
      <c r="G101" s="3">
        <v>27417.488741772293</v>
      </c>
      <c r="H101" s="3">
        <v>2859171</v>
      </c>
      <c r="I101" s="3">
        <v>2656154</v>
      </c>
      <c r="J101" s="3">
        <v>450711.06258938066</v>
      </c>
      <c r="K101" s="3">
        <v>110649.4</v>
      </c>
      <c r="L101" s="3">
        <v>149181.5</v>
      </c>
      <c r="M101" s="3">
        <v>0</v>
      </c>
      <c r="N101" s="3">
        <v>905286.7</v>
      </c>
      <c r="O101" s="3">
        <v>331107.20000000001</v>
      </c>
      <c r="P101" s="3">
        <v>68437.94</v>
      </c>
      <c r="Q101" s="3">
        <v>170887.1</v>
      </c>
      <c r="R101" s="3">
        <v>30251.360000000001</v>
      </c>
      <c r="S101" s="3">
        <v>304603.09999999998</v>
      </c>
      <c r="T101" s="3">
        <v>0</v>
      </c>
      <c r="U101" s="3">
        <v>272541.8</v>
      </c>
      <c r="V101" s="3">
        <v>1280846</v>
      </c>
      <c r="W101" s="3">
        <v>1008304</v>
      </c>
      <c r="X101" s="3">
        <v>0</v>
      </c>
      <c r="Y101" s="3">
        <v>32021.238612550009</v>
      </c>
      <c r="Z101" s="3">
        <v>203017.1</v>
      </c>
      <c r="AA101" s="3">
        <v>113620.5</v>
      </c>
      <c r="AB101" s="3">
        <v>3911335</v>
      </c>
      <c r="AC101" s="3">
        <v>3416134</v>
      </c>
      <c r="AD101" s="8">
        <f t="shared" si="49"/>
        <v>2.8399934911894853</v>
      </c>
      <c r="AE101" s="8">
        <f t="shared" ref="AE101:AE119" si="50">100*H101/$C101</f>
        <v>14.682006451685789</v>
      </c>
      <c r="AF101" s="8">
        <f t="shared" ref="AF101:AF119" si="51">100*I101/$C101</f>
        <v>13.639502556744949</v>
      </c>
      <c r="AG101" s="8">
        <f t="shared" ref="AG101:AG119" si="52">100*J101/$C101</f>
        <v>2.3144270590263556</v>
      </c>
      <c r="AH101" s="8">
        <f t="shared" ref="AH101:AH119" si="53">100*K101/$C101</f>
        <v>0.56819099126115979</v>
      </c>
      <c r="AI101" s="8">
        <f t="shared" ref="AI101:AI119" si="54">100*L101/$C101</f>
        <v>0.7660555263998422</v>
      </c>
      <c r="AJ101" s="8"/>
      <c r="AK101" s="8">
        <f t="shared" si="35"/>
        <v>4.6486989305730004</v>
      </c>
      <c r="AL101" s="8">
        <f t="shared" si="36"/>
        <v>1.7002543907306056</v>
      </c>
      <c r="AM101" s="8">
        <f t="shared" si="37"/>
        <v>0.35143273229201222</v>
      </c>
      <c r="AN101" s="8">
        <f t="shared" si="38"/>
        <v>0.87751502260965653</v>
      </c>
      <c r="AO101" s="8">
        <f t="shared" si="39"/>
        <v>0.15534246209557573</v>
      </c>
      <c r="AP101" s="8">
        <f t="shared" si="40"/>
        <v>1.5641543228451502</v>
      </c>
      <c r="AQ101" s="8"/>
      <c r="AR101" s="8">
        <f t="shared" si="41"/>
        <v>1.3995177154336196</v>
      </c>
      <c r="AS101" s="8">
        <f t="shared" si="42"/>
        <v>6.5772173946979509</v>
      </c>
      <c r="AT101" s="8">
        <f t="shared" si="43"/>
        <v>5.1776986522529036</v>
      </c>
      <c r="AU101" s="8"/>
      <c r="AV101" s="8">
        <f t="shared" si="44"/>
        <v>0.16443088989795618</v>
      </c>
      <c r="AW101" s="8">
        <f t="shared" si="45"/>
        <v>1.0425044084465527</v>
      </c>
      <c r="AX101" s="8">
        <f t="shared" si="46"/>
        <v>0.58344775952322026</v>
      </c>
      <c r="AY101" s="8">
        <f t="shared" si="47"/>
        <v>20.084928710001755</v>
      </c>
      <c r="AZ101" s="8">
        <f t="shared" si="48"/>
        <v>17.542043280315578</v>
      </c>
    </row>
    <row r="102" spans="1:52" x14ac:dyDescent="0.25">
      <c r="A102">
        <f t="shared" si="34"/>
        <v>2078</v>
      </c>
      <c r="B102">
        <v>65016</v>
      </c>
      <c r="C102" s="3">
        <v>20211170</v>
      </c>
      <c r="D102" s="3">
        <v>5619745</v>
      </c>
      <c r="E102" s="4">
        <v>59.466754283186283</v>
      </c>
      <c r="F102" s="3">
        <v>119.40371743045011</v>
      </c>
      <c r="G102" s="3">
        <v>27591.982959431287</v>
      </c>
      <c r="H102" s="3">
        <v>2967405</v>
      </c>
      <c r="I102" s="3">
        <v>2750829</v>
      </c>
      <c r="J102" s="3">
        <v>464011.51077301358</v>
      </c>
      <c r="K102" s="3">
        <v>113651.7</v>
      </c>
      <c r="L102" s="3">
        <v>154802.79999999999</v>
      </c>
      <c r="M102" s="3">
        <v>0</v>
      </c>
      <c r="N102" s="3">
        <v>938996.7</v>
      </c>
      <c r="O102" s="3">
        <v>343705.3</v>
      </c>
      <c r="P102" s="3">
        <v>70445.58</v>
      </c>
      <c r="Q102" s="3">
        <v>177357.7</v>
      </c>
      <c r="R102" s="3">
        <v>31354.19</v>
      </c>
      <c r="S102" s="3">
        <v>316133.90000000002</v>
      </c>
      <c r="T102" s="3">
        <v>0</v>
      </c>
      <c r="U102" s="3">
        <v>282858.90000000002</v>
      </c>
      <c r="V102" s="3">
        <v>1329333</v>
      </c>
      <c r="W102" s="3">
        <v>1046474</v>
      </c>
      <c r="X102" s="3">
        <v>0</v>
      </c>
      <c r="Y102" s="3">
        <v>32892.445124111058</v>
      </c>
      <c r="Z102" s="3">
        <v>216575.9</v>
      </c>
      <c r="AA102" s="3">
        <v>111081.7</v>
      </c>
      <c r="AB102" s="3">
        <v>3805840</v>
      </c>
      <c r="AC102" s="3">
        <v>3310639</v>
      </c>
      <c r="AD102" s="8">
        <f t="shared" si="49"/>
        <v>2.8399945287222903</v>
      </c>
      <c r="AE102" s="8">
        <f t="shared" si="50"/>
        <v>14.682005049682923</v>
      </c>
      <c r="AF102" s="8">
        <f t="shared" si="51"/>
        <v>13.610439177939723</v>
      </c>
      <c r="AG102" s="8">
        <f t="shared" si="52"/>
        <v>2.2958171682936395</v>
      </c>
      <c r="AH102" s="8">
        <f t="shared" si="53"/>
        <v>0.56232123127953504</v>
      </c>
      <c r="AI102" s="8">
        <f t="shared" si="54"/>
        <v>0.76592696019082507</v>
      </c>
      <c r="AJ102" s="8"/>
      <c r="AK102" s="8">
        <f t="shared" si="35"/>
        <v>4.6459294538614042</v>
      </c>
      <c r="AL102" s="8">
        <f t="shared" si="36"/>
        <v>1.7005710208760798</v>
      </c>
      <c r="AM102" s="8">
        <f t="shared" si="37"/>
        <v>0.34854775849196262</v>
      </c>
      <c r="AN102" s="8">
        <f t="shared" si="38"/>
        <v>0.87752317159273807</v>
      </c>
      <c r="AO102" s="8">
        <f t="shared" si="39"/>
        <v>0.15513297844706664</v>
      </c>
      <c r="AP102" s="8">
        <f t="shared" si="40"/>
        <v>1.5641543760207848</v>
      </c>
      <c r="AQ102" s="8"/>
      <c r="AR102" s="8">
        <f t="shared" si="41"/>
        <v>1.3995176924443267</v>
      </c>
      <c r="AS102" s="8">
        <f t="shared" si="42"/>
        <v>6.5772194286624677</v>
      </c>
      <c r="AT102" s="8">
        <f t="shared" si="43"/>
        <v>5.1777012414422323</v>
      </c>
      <c r="AU102" s="8"/>
      <c r="AV102" s="8">
        <f t="shared" si="44"/>
        <v>0.16274389421350202</v>
      </c>
      <c r="AW102" s="8">
        <f t="shared" si="45"/>
        <v>1.0715653769672908</v>
      </c>
      <c r="AX102" s="8">
        <f t="shared" si="46"/>
        <v>0.54960549042930218</v>
      </c>
      <c r="AY102" s="8">
        <f t="shared" si="47"/>
        <v>18.830379438696522</v>
      </c>
      <c r="AZ102" s="8">
        <f t="shared" si="48"/>
        <v>16.380244191701916</v>
      </c>
    </row>
    <row r="103" spans="1:52" x14ac:dyDescent="0.25">
      <c r="A103">
        <f t="shared" si="34"/>
        <v>2079</v>
      </c>
      <c r="B103">
        <v>65381</v>
      </c>
      <c r="C103" s="3">
        <v>20976190</v>
      </c>
      <c r="D103" s="3">
        <v>5718097</v>
      </c>
      <c r="E103" s="4">
        <v>59.888033242778974</v>
      </c>
      <c r="F103" s="3">
        <v>120.72228289582671</v>
      </c>
      <c r="G103" s="3">
        <v>27767.309407024775</v>
      </c>
      <c r="H103" s="3">
        <v>3079725</v>
      </c>
      <c r="I103" s="3">
        <v>2848807</v>
      </c>
      <c r="J103" s="3">
        <v>477608.22405431751</v>
      </c>
      <c r="K103" s="3">
        <v>116737.1</v>
      </c>
      <c r="L103" s="3">
        <v>160635.5</v>
      </c>
      <c r="M103" s="3">
        <v>0</v>
      </c>
      <c r="N103" s="3">
        <v>973960.9</v>
      </c>
      <c r="O103" s="3">
        <v>356781.1</v>
      </c>
      <c r="P103" s="3">
        <v>72512.240000000005</v>
      </c>
      <c r="Q103" s="3">
        <v>184072.2</v>
      </c>
      <c r="R103" s="3">
        <v>32495.38</v>
      </c>
      <c r="S103" s="3">
        <v>328100</v>
      </c>
      <c r="T103" s="3">
        <v>0</v>
      </c>
      <c r="U103" s="3">
        <v>293565.5</v>
      </c>
      <c r="V103" s="3">
        <v>1379650</v>
      </c>
      <c r="W103" s="3">
        <v>1086084</v>
      </c>
      <c r="X103" s="3">
        <v>0</v>
      </c>
      <c r="Y103" s="3">
        <v>33780.821271716588</v>
      </c>
      <c r="Z103" s="3">
        <v>230918.39999999999</v>
      </c>
      <c r="AA103" s="3">
        <v>108085.7</v>
      </c>
      <c r="AB103" s="3">
        <v>3683008</v>
      </c>
      <c r="AC103" s="3">
        <v>3187807</v>
      </c>
      <c r="AD103" s="8">
        <f t="shared" si="49"/>
        <v>2.8399959010363021</v>
      </c>
      <c r="AE103" s="8">
        <f t="shared" si="50"/>
        <v>14.682003738524489</v>
      </c>
      <c r="AF103" s="8">
        <f t="shared" si="51"/>
        <v>13.581146051785382</v>
      </c>
      <c r="AG103" s="8">
        <f t="shared" si="52"/>
        <v>2.2769064546722619</v>
      </c>
      <c r="AH103" s="8">
        <f t="shared" si="53"/>
        <v>0.55652194225929497</v>
      </c>
      <c r="AI103" s="8">
        <f t="shared" si="54"/>
        <v>0.76579922283312651</v>
      </c>
      <c r="AJ103" s="8"/>
      <c r="AK103" s="8">
        <f t="shared" si="35"/>
        <v>4.6431735219789676</v>
      </c>
      <c r="AL103" s="8">
        <f t="shared" si="36"/>
        <v>1.7008860999066084</v>
      </c>
      <c r="AM103" s="8">
        <f t="shared" si="37"/>
        <v>0.34568832566829349</v>
      </c>
      <c r="AN103" s="8">
        <f t="shared" si="38"/>
        <v>0.87752923672030048</v>
      </c>
      <c r="AO103" s="8">
        <f t="shared" si="39"/>
        <v>0.15491554948729966</v>
      </c>
      <c r="AP103" s="8">
        <f t="shared" si="40"/>
        <v>1.5641544055426653</v>
      </c>
      <c r="AQ103" s="8"/>
      <c r="AR103" s="8">
        <f t="shared" si="41"/>
        <v>1.3995177389220825</v>
      </c>
      <c r="AS103" s="8">
        <f t="shared" si="42"/>
        <v>6.5772192185520826</v>
      </c>
      <c r="AT103" s="8">
        <f t="shared" si="43"/>
        <v>5.177699095975008</v>
      </c>
      <c r="AU103" s="8"/>
      <c r="AV103" s="8">
        <f t="shared" si="44"/>
        <v>0.16104364649498593</v>
      </c>
      <c r="AW103" s="8">
        <f t="shared" si="45"/>
        <v>1.1008595936631009</v>
      </c>
      <c r="AX103" s="8">
        <f t="shared" si="46"/>
        <v>0.51527803666919492</v>
      </c>
      <c r="AY103" s="8">
        <f t="shared" si="47"/>
        <v>17.558040807219996</v>
      </c>
      <c r="AZ103" s="8">
        <f t="shared" si="48"/>
        <v>15.197264136146746</v>
      </c>
    </row>
    <row r="104" spans="1:52" x14ac:dyDescent="0.25">
      <c r="A104">
        <f t="shared" si="34"/>
        <v>2080</v>
      </c>
      <c r="B104">
        <v>65746</v>
      </c>
      <c r="C104" s="3">
        <v>21770630</v>
      </c>
      <c r="D104" s="3">
        <v>5818296</v>
      </c>
      <c r="E104" s="4">
        <v>60.311012236971493</v>
      </c>
      <c r="F104" s="3">
        <v>122.05541727840578</v>
      </c>
      <c r="G104" s="3">
        <v>27944.488237835165</v>
      </c>
      <c r="H104" s="3">
        <v>3196365</v>
      </c>
      <c r="I104" s="3">
        <v>2950254</v>
      </c>
      <c r="J104" s="3">
        <v>491514.4328080492</v>
      </c>
      <c r="K104" s="3">
        <v>119905.5</v>
      </c>
      <c r="L104" s="3">
        <v>166694.1</v>
      </c>
      <c r="M104" s="3">
        <v>0</v>
      </c>
      <c r="N104" s="3">
        <v>1010235</v>
      </c>
      <c r="O104" s="3">
        <v>370353.9</v>
      </c>
      <c r="P104" s="3">
        <v>74638.92</v>
      </c>
      <c r="Q104" s="3">
        <v>191041.2</v>
      </c>
      <c r="R104" s="3">
        <v>33675.040000000001</v>
      </c>
      <c r="S104" s="3">
        <v>340526.2</v>
      </c>
      <c r="T104" s="3">
        <v>0</v>
      </c>
      <c r="U104" s="3">
        <v>304683.8</v>
      </c>
      <c r="V104" s="3">
        <v>1431902</v>
      </c>
      <c r="W104" s="3">
        <v>1127218</v>
      </c>
      <c r="X104" s="3">
        <v>0</v>
      </c>
      <c r="Y104" s="3">
        <v>34686.250666478823</v>
      </c>
      <c r="Z104" s="3">
        <v>246111.5</v>
      </c>
      <c r="AA104" s="3">
        <v>104597.3</v>
      </c>
      <c r="AB104" s="3">
        <v>3541493</v>
      </c>
      <c r="AC104" s="3">
        <v>3046292</v>
      </c>
      <c r="AD104" s="8">
        <f t="shared" si="49"/>
        <v>2.839996546301284</v>
      </c>
      <c r="AE104" s="8">
        <f t="shared" si="50"/>
        <v>14.68200506829614</v>
      </c>
      <c r="AF104" s="8">
        <f t="shared" si="51"/>
        <v>13.551532500437515</v>
      </c>
      <c r="AG104" s="8">
        <f t="shared" si="52"/>
        <v>2.2576950359638155</v>
      </c>
      <c r="AH104" s="8">
        <f t="shared" si="53"/>
        <v>0.55076724927115106</v>
      </c>
      <c r="AI104" s="8">
        <f t="shared" si="54"/>
        <v>0.765683400066971</v>
      </c>
      <c r="AJ104" s="8"/>
      <c r="AK104" s="8">
        <f t="shared" si="35"/>
        <v>4.6403572152023163</v>
      </c>
      <c r="AL104" s="8">
        <f t="shared" si="36"/>
        <v>1.7011629888524127</v>
      </c>
      <c r="AM104" s="8">
        <f t="shared" si="37"/>
        <v>0.34284226042149446</v>
      </c>
      <c r="AN104" s="8">
        <f t="shared" si="38"/>
        <v>0.87751801394814943</v>
      </c>
      <c r="AO104" s="8">
        <f t="shared" si="39"/>
        <v>0.15468105424601861</v>
      </c>
      <c r="AP104" s="8">
        <f t="shared" si="40"/>
        <v>1.5641540920037684</v>
      </c>
      <c r="AQ104" s="8"/>
      <c r="AR104" s="8">
        <f t="shared" si="41"/>
        <v>1.3995176069778412</v>
      </c>
      <c r="AS104" s="8">
        <f t="shared" si="42"/>
        <v>6.5772189412984376</v>
      </c>
      <c r="AT104" s="8">
        <f t="shared" si="43"/>
        <v>5.1777004156517288</v>
      </c>
      <c r="AU104" s="8"/>
      <c r="AV104" s="8">
        <f t="shared" si="44"/>
        <v>0.15932589303331518</v>
      </c>
      <c r="AW104" s="8">
        <f t="shared" si="45"/>
        <v>1.1304748645307923</v>
      </c>
      <c r="AX104" s="8">
        <f t="shared" si="46"/>
        <v>0.48045141550795728</v>
      </c>
      <c r="AY104" s="8">
        <f t="shared" si="47"/>
        <v>16.267296812264963</v>
      </c>
      <c r="AZ104" s="8">
        <f t="shared" si="48"/>
        <v>13.992668103770997</v>
      </c>
    </row>
    <row r="105" spans="1:52" x14ac:dyDescent="0.25">
      <c r="A105">
        <f t="shared" si="34"/>
        <v>2081</v>
      </c>
      <c r="B105">
        <v>66112</v>
      </c>
      <c r="C105" s="3">
        <v>22595460</v>
      </c>
      <c r="D105" s="3">
        <v>5920328</v>
      </c>
      <c r="E105" s="4">
        <v>60.73591511915253</v>
      </c>
      <c r="F105" s="3">
        <v>123.40324175518764</v>
      </c>
      <c r="G105" s="3">
        <v>28123.44590617454</v>
      </c>
      <c r="H105" s="3">
        <v>3317467</v>
      </c>
      <c r="I105" s="3">
        <v>3055318</v>
      </c>
      <c r="J105" s="3">
        <v>505767.47180268948</v>
      </c>
      <c r="K105" s="3">
        <v>123156.7</v>
      </c>
      <c r="L105" s="3">
        <v>172986.6</v>
      </c>
      <c r="M105" s="3">
        <v>0</v>
      </c>
      <c r="N105" s="3">
        <v>1047873</v>
      </c>
      <c r="O105" s="3">
        <v>384445.7</v>
      </c>
      <c r="P105" s="3">
        <v>76826.990000000005</v>
      </c>
      <c r="Q105" s="3">
        <v>198276.1</v>
      </c>
      <c r="R105" s="3">
        <v>34896.36</v>
      </c>
      <c r="S105" s="3">
        <v>353427.9</v>
      </c>
      <c r="T105" s="3">
        <v>0</v>
      </c>
      <c r="U105" s="3">
        <v>316227.5</v>
      </c>
      <c r="V105" s="3">
        <v>1486153</v>
      </c>
      <c r="W105" s="3">
        <v>1169925</v>
      </c>
      <c r="X105" s="3">
        <v>0</v>
      </c>
      <c r="Y105" s="3">
        <v>35609.006313589489</v>
      </c>
      <c r="Z105" s="3">
        <v>262149.2</v>
      </c>
      <c r="AA105" s="3">
        <v>100578.3</v>
      </c>
      <c r="AB105" s="3">
        <v>3379923</v>
      </c>
      <c r="AC105" s="3">
        <v>2884722</v>
      </c>
      <c r="AD105" s="8">
        <f t="shared" si="49"/>
        <v>2.8399971424481145</v>
      </c>
      <c r="AE105" s="8">
        <f t="shared" si="50"/>
        <v>14.682006916433656</v>
      </c>
      <c r="AF105" s="8">
        <f t="shared" si="51"/>
        <v>13.521822525409972</v>
      </c>
      <c r="AG105" s="8">
        <f t="shared" si="52"/>
        <v>2.2383588198810269</v>
      </c>
      <c r="AH105" s="8">
        <f t="shared" si="53"/>
        <v>0.54505064291676297</v>
      </c>
      <c r="AI105" s="8">
        <f t="shared" si="54"/>
        <v>0.76558122737930545</v>
      </c>
      <c r="AJ105" s="8"/>
      <c r="AK105" s="8">
        <f t="shared" si="35"/>
        <v>4.637537806267277</v>
      </c>
      <c r="AL105" s="8">
        <f t="shared" si="36"/>
        <v>1.7014289596228622</v>
      </c>
      <c r="AM105" s="8">
        <f t="shared" si="37"/>
        <v>0.34001073667010989</v>
      </c>
      <c r="AN105" s="8">
        <f t="shared" si="38"/>
        <v>0.87750415348924071</v>
      </c>
      <c r="AO105" s="8">
        <f t="shared" si="39"/>
        <v>0.15443969717810568</v>
      </c>
      <c r="AP105" s="8">
        <f t="shared" si="40"/>
        <v>1.5641544805903487</v>
      </c>
      <c r="AQ105" s="8"/>
      <c r="AR105" s="8">
        <f t="shared" si="41"/>
        <v>1.3995178677486539</v>
      </c>
      <c r="AS105" s="8">
        <f t="shared" si="42"/>
        <v>6.5772194945356279</v>
      </c>
      <c r="AT105" s="8">
        <f t="shared" si="43"/>
        <v>5.1776994139530688</v>
      </c>
      <c r="AU105" s="8"/>
      <c r="AV105" s="8">
        <f t="shared" si="44"/>
        <v>0.15759363302888937</v>
      </c>
      <c r="AW105" s="8">
        <f t="shared" si="45"/>
        <v>1.1601852761572458</v>
      </c>
      <c r="AX105" s="8">
        <f t="shared" si="46"/>
        <v>0.44512614480962104</v>
      </c>
      <c r="AY105" s="8">
        <f t="shared" si="47"/>
        <v>14.958416425246488</v>
      </c>
      <c r="AZ105" s="8">
        <f t="shared" si="48"/>
        <v>12.766821299499988</v>
      </c>
    </row>
    <row r="106" spans="1:52" x14ac:dyDescent="0.25">
      <c r="A106">
        <f t="shared" si="34"/>
        <v>2082</v>
      </c>
      <c r="B106">
        <v>66477</v>
      </c>
      <c r="C106" s="3">
        <v>23452330</v>
      </c>
      <c r="D106" s="3">
        <v>6024353</v>
      </c>
      <c r="E106" s="4">
        <v>61.162996446576791</v>
      </c>
      <c r="F106" s="3">
        <v>124.76595736840136</v>
      </c>
      <c r="G106" s="3">
        <v>28304.548251692453</v>
      </c>
      <c r="H106" s="3">
        <v>3443272</v>
      </c>
      <c r="I106" s="3">
        <v>3164156</v>
      </c>
      <c r="J106" s="3">
        <v>520357.90148383554</v>
      </c>
      <c r="K106" s="3">
        <v>126490.6</v>
      </c>
      <c r="L106" s="3">
        <v>179525.8</v>
      </c>
      <c r="M106" s="3">
        <v>0</v>
      </c>
      <c r="N106" s="3">
        <v>1086940</v>
      </c>
      <c r="O106" s="3">
        <v>399080.2</v>
      </c>
      <c r="P106" s="3">
        <v>79077.27</v>
      </c>
      <c r="Q106" s="3">
        <v>205789.6</v>
      </c>
      <c r="R106" s="3">
        <v>36162.75</v>
      </c>
      <c r="S106" s="3">
        <v>366830.6</v>
      </c>
      <c r="T106" s="3">
        <v>0</v>
      </c>
      <c r="U106" s="3">
        <v>328219.5</v>
      </c>
      <c r="V106" s="3">
        <v>1542511</v>
      </c>
      <c r="W106" s="3">
        <v>1214292</v>
      </c>
      <c r="X106" s="3">
        <v>0</v>
      </c>
      <c r="Y106" s="3">
        <v>36549.744230473196</v>
      </c>
      <c r="Z106" s="3">
        <v>279115.5</v>
      </c>
      <c r="AA106" s="3">
        <v>95989.73</v>
      </c>
      <c r="AB106" s="3">
        <v>3196797</v>
      </c>
      <c r="AC106" s="3">
        <v>2701596</v>
      </c>
      <c r="AD106" s="8">
        <f t="shared" si="49"/>
        <v>2.8399975384054605</v>
      </c>
      <c r="AE106" s="8">
        <f t="shared" si="50"/>
        <v>14.682003877653095</v>
      </c>
      <c r="AF106" s="8">
        <f t="shared" si="51"/>
        <v>13.491862002624046</v>
      </c>
      <c r="AG106" s="8">
        <f t="shared" si="52"/>
        <v>2.2187897811596353</v>
      </c>
      <c r="AH106" s="8">
        <f t="shared" si="53"/>
        <v>0.53935195351591936</v>
      </c>
      <c r="AI106" s="8">
        <f t="shared" si="54"/>
        <v>0.76549238391238739</v>
      </c>
      <c r="AJ106" s="8"/>
      <c r="AK106" s="8">
        <f t="shared" si="35"/>
        <v>4.6346780895544279</v>
      </c>
      <c r="AL106" s="8">
        <f t="shared" si="36"/>
        <v>1.7016654635168447</v>
      </c>
      <c r="AM106" s="8">
        <f t="shared" si="37"/>
        <v>0.33718300058032613</v>
      </c>
      <c r="AN106" s="8">
        <f t="shared" si="38"/>
        <v>0.87748040386605508</v>
      </c>
      <c r="AO106" s="8">
        <f t="shared" si="39"/>
        <v>0.15419683246824517</v>
      </c>
      <c r="AP106" s="8">
        <f t="shared" si="40"/>
        <v>1.564154179989792</v>
      </c>
      <c r="AQ106" s="8"/>
      <c r="AR106" s="8">
        <f t="shared" si="41"/>
        <v>1.3995176598657788</v>
      </c>
      <c r="AS106" s="8">
        <f t="shared" si="42"/>
        <v>6.5772185535509688</v>
      </c>
      <c r="AT106" s="8">
        <f t="shared" si="43"/>
        <v>5.1777030256695173</v>
      </c>
      <c r="AU106" s="8"/>
      <c r="AV106" s="8">
        <f t="shared" si="44"/>
        <v>0.15584696373653789</v>
      </c>
      <c r="AW106" s="8">
        <f t="shared" si="45"/>
        <v>1.1901397430447209</v>
      </c>
      <c r="AX106" s="8">
        <f t="shared" si="46"/>
        <v>0.40929719989442415</v>
      </c>
      <c r="AY106" s="8">
        <f t="shared" si="47"/>
        <v>13.631042203482554</v>
      </c>
      <c r="AZ106" s="8">
        <f t="shared" si="48"/>
        <v>11.519520661699712</v>
      </c>
    </row>
    <row r="107" spans="1:52" x14ac:dyDescent="0.25">
      <c r="A107">
        <f t="shared" si="34"/>
        <v>2083</v>
      </c>
      <c r="B107">
        <v>66842</v>
      </c>
      <c r="C107" s="3">
        <v>24342470</v>
      </c>
      <c r="D107" s="3">
        <v>6130400</v>
      </c>
      <c r="E107" s="4">
        <v>61.59247785457719</v>
      </c>
      <c r="F107" s="3">
        <v>126.14368438027371</v>
      </c>
      <c r="G107" s="3">
        <v>28487.944638434728</v>
      </c>
      <c r="H107" s="3">
        <v>3573963</v>
      </c>
      <c r="I107" s="3">
        <v>3277014</v>
      </c>
      <c r="J107" s="3">
        <v>535399.62348090333</v>
      </c>
      <c r="K107" s="3">
        <v>129907.3</v>
      </c>
      <c r="L107" s="3">
        <v>186321.6</v>
      </c>
      <c r="M107" s="3">
        <v>0</v>
      </c>
      <c r="N107" s="3">
        <v>1127496</v>
      </c>
      <c r="O107" s="3">
        <v>414281.3</v>
      </c>
      <c r="P107" s="3">
        <v>81392.179999999993</v>
      </c>
      <c r="Q107" s="3">
        <v>213593.5</v>
      </c>
      <c r="R107" s="3">
        <v>37475.449999999997</v>
      </c>
      <c r="S107" s="3">
        <v>380753.8</v>
      </c>
      <c r="T107" s="3">
        <v>0</v>
      </c>
      <c r="U107" s="3">
        <v>340677.2</v>
      </c>
      <c r="V107" s="3">
        <v>1601058</v>
      </c>
      <c r="W107" s="3">
        <v>1260380</v>
      </c>
      <c r="X107" s="3">
        <v>0</v>
      </c>
      <c r="Y107" s="3">
        <v>37509.449083184467</v>
      </c>
      <c r="Z107" s="3">
        <v>296948.8</v>
      </c>
      <c r="AA107" s="3">
        <v>90788.97</v>
      </c>
      <c r="AB107" s="3">
        <v>2990637</v>
      </c>
      <c r="AC107" s="3">
        <v>2495436</v>
      </c>
      <c r="AD107" s="8">
        <f t="shared" si="49"/>
        <v>2.8399979729710707</v>
      </c>
      <c r="AE107" s="8">
        <f t="shared" si="50"/>
        <v>14.682006386369173</v>
      </c>
      <c r="AF107" s="8">
        <f t="shared" si="51"/>
        <v>13.462126070197478</v>
      </c>
      <c r="AG107" s="8">
        <f t="shared" si="52"/>
        <v>2.1994465782679544</v>
      </c>
      <c r="AH107" s="8">
        <f t="shared" si="53"/>
        <v>0.53366523610792171</v>
      </c>
      <c r="AI107" s="8">
        <f t="shared" si="54"/>
        <v>0.765417806820754</v>
      </c>
      <c r="AJ107" s="8"/>
      <c r="AK107" s="8">
        <f t="shared" si="35"/>
        <v>4.6318060574789657</v>
      </c>
      <c r="AL107" s="8">
        <f t="shared" si="36"/>
        <v>1.7018868668627301</v>
      </c>
      <c r="AM107" s="8">
        <f t="shared" si="37"/>
        <v>0.33436286457372644</v>
      </c>
      <c r="AN107" s="8">
        <f t="shared" si="38"/>
        <v>0.87745204163751667</v>
      </c>
      <c r="AO107" s="8">
        <f t="shared" si="39"/>
        <v>0.15395089323310246</v>
      </c>
      <c r="AP107" s="8">
        <f t="shared" si="40"/>
        <v>1.5641543360225976</v>
      </c>
      <c r="AQ107" s="8"/>
      <c r="AR107" s="8">
        <f t="shared" si="41"/>
        <v>1.3995177974954884</v>
      </c>
      <c r="AS107" s="8">
        <f t="shared" si="42"/>
        <v>6.5772207996969909</v>
      </c>
      <c r="AT107" s="8">
        <f t="shared" si="43"/>
        <v>5.177699715764259</v>
      </c>
      <c r="AU107" s="8"/>
      <c r="AV107" s="8">
        <f t="shared" si="44"/>
        <v>0.15409056304961849</v>
      </c>
      <c r="AW107" s="8">
        <f t="shared" si="45"/>
        <v>1.2198794945623841</v>
      </c>
      <c r="AX107" s="8">
        <f t="shared" si="46"/>
        <v>0.37296531535213967</v>
      </c>
      <c r="AY107" s="8">
        <f t="shared" si="47"/>
        <v>12.285676022194954</v>
      </c>
      <c r="AZ107" s="8">
        <f t="shared" si="48"/>
        <v>10.251367260594344</v>
      </c>
    </row>
    <row r="108" spans="1:52" x14ac:dyDescent="0.25">
      <c r="A108">
        <f t="shared" si="34"/>
        <v>2084</v>
      </c>
      <c r="B108">
        <v>67207</v>
      </c>
      <c r="C108" s="3">
        <v>25267050</v>
      </c>
      <c r="D108" s="3">
        <v>6238479</v>
      </c>
      <c r="E108" s="4">
        <v>62.02470086124805</v>
      </c>
      <c r="F108" s="3">
        <v>127.5367005700101</v>
      </c>
      <c r="G108" s="3">
        <v>28673.359238799319</v>
      </c>
      <c r="H108" s="3">
        <v>3709710</v>
      </c>
      <c r="I108" s="3">
        <v>3393896</v>
      </c>
      <c r="J108" s="3">
        <v>550764.33402028645</v>
      </c>
      <c r="K108" s="3">
        <v>133407</v>
      </c>
      <c r="L108" s="3">
        <v>193383.8</v>
      </c>
      <c r="M108" s="3">
        <v>0</v>
      </c>
      <c r="N108" s="3">
        <v>1169600</v>
      </c>
      <c r="O108" s="3">
        <v>430074.5</v>
      </c>
      <c r="P108" s="3">
        <v>83774.28</v>
      </c>
      <c r="Q108" s="3">
        <v>221700</v>
      </c>
      <c r="R108" s="3">
        <v>38835.22</v>
      </c>
      <c r="S108" s="3">
        <v>395215.6</v>
      </c>
      <c r="T108" s="3">
        <v>0</v>
      </c>
      <c r="U108" s="3">
        <v>353616.8</v>
      </c>
      <c r="V108" s="3">
        <v>1661869</v>
      </c>
      <c r="W108" s="3">
        <v>1308252</v>
      </c>
      <c r="X108" s="3">
        <v>0</v>
      </c>
      <c r="Y108" s="3">
        <v>38489.410908272213</v>
      </c>
      <c r="Z108" s="3">
        <v>315813.90000000002</v>
      </c>
      <c r="AA108" s="3">
        <v>84934.05</v>
      </c>
      <c r="AB108" s="3">
        <v>2759757</v>
      </c>
      <c r="AC108" s="3">
        <v>2264556</v>
      </c>
      <c r="AD108" s="8">
        <f t="shared" si="49"/>
        <v>2.8399986357421514</v>
      </c>
      <c r="AE108" s="8">
        <f t="shared" si="50"/>
        <v>14.682006803326862</v>
      </c>
      <c r="AF108" s="8">
        <f t="shared" si="51"/>
        <v>13.432102283408629</v>
      </c>
      <c r="AG108" s="8">
        <f t="shared" si="52"/>
        <v>2.1797730008856848</v>
      </c>
      <c r="AH108" s="8">
        <f t="shared" si="53"/>
        <v>0.52798803184384402</v>
      </c>
      <c r="AI108" s="8">
        <f t="shared" si="54"/>
        <v>0.7653596284489087</v>
      </c>
      <c r="AJ108" s="8"/>
      <c r="AK108" s="8">
        <f t="shared" si="35"/>
        <v>4.6289535185152202</v>
      </c>
      <c r="AL108" s="8">
        <f t="shared" si="36"/>
        <v>1.702115996920891</v>
      </c>
      <c r="AM108" s="8">
        <f t="shared" si="37"/>
        <v>0.33155544473929488</v>
      </c>
      <c r="AN108" s="8">
        <f t="shared" si="38"/>
        <v>0.87742732135330403</v>
      </c>
      <c r="AO108" s="8">
        <f t="shared" si="39"/>
        <v>0.15369906657088975</v>
      </c>
      <c r="AP108" s="8">
        <f t="shared" si="40"/>
        <v>1.5641541058414021</v>
      </c>
      <c r="AQ108" s="8"/>
      <c r="AR108" s="8">
        <f t="shared" si="41"/>
        <v>1.3995175534935815</v>
      </c>
      <c r="AS108" s="8">
        <f t="shared" si="42"/>
        <v>6.5772181556612264</v>
      </c>
      <c r="AT108" s="8">
        <f t="shared" si="43"/>
        <v>5.1776998106229257</v>
      </c>
      <c r="AU108" s="8"/>
      <c r="AV108" s="8">
        <f t="shared" si="44"/>
        <v>0.15233044976866003</v>
      </c>
      <c r="AW108" s="8">
        <f t="shared" si="45"/>
        <v>1.2499041241458739</v>
      </c>
      <c r="AX108" s="8">
        <f t="shared" si="46"/>
        <v>0.33614549383485609</v>
      </c>
      <c r="AY108" s="8">
        <f t="shared" si="47"/>
        <v>10.922355399621246</v>
      </c>
      <c r="AZ108" s="8">
        <f t="shared" si="48"/>
        <v>8.9624867168901794</v>
      </c>
    </row>
    <row r="109" spans="1:52" x14ac:dyDescent="0.25">
      <c r="A109">
        <f t="shared" si="34"/>
        <v>2085</v>
      </c>
      <c r="B109">
        <v>67573</v>
      </c>
      <c r="C109" s="3">
        <v>26227730</v>
      </c>
      <c r="D109" s="3">
        <v>6348698</v>
      </c>
      <c r="E109" s="4">
        <v>62.46002383138304</v>
      </c>
      <c r="F109" s="3">
        <v>128.94506926517369</v>
      </c>
      <c r="G109" s="3">
        <v>28861.282552367502</v>
      </c>
      <c r="H109" s="3">
        <v>3850757</v>
      </c>
      <c r="I109" s="3">
        <v>3515082</v>
      </c>
      <c r="J109" s="3">
        <v>566568.49602610036</v>
      </c>
      <c r="K109" s="3">
        <v>136990.20000000001</v>
      </c>
      <c r="L109" s="3">
        <v>200724</v>
      </c>
      <c r="M109" s="3">
        <v>0</v>
      </c>
      <c r="N109" s="3">
        <v>1213316</v>
      </c>
      <c r="O109" s="3">
        <v>446482.7</v>
      </c>
      <c r="P109" s="3">
        <v>86224.73</v>
      </c>
      <c r="Q109" s="3">
        <v>230121.60000000001</v>
      </c>
      <c r="R109" s="3">
        <v>40244.33</v>
      </c>
      <c r="S109" s="3">
        <v>410242.2</v>
      </c>
      <c r="T109" s="3">
        <v>0</v>
      </c>
      <c r="U109" s="3">
        <v>367061.7</v>
      </c>
      <c r="V109" s="3">
        <v>1725055</v>
      </c>
      <c r="W109" s="3">
        <v>1357993</v>
      </c>
      <c r="X109" s="3">
        <v>0</v>
      </c>
      <c r="Y109" s="3">
        <v>39491.144290131379</v>
      </c>
      <c r="Z109" s="3">
        <v>335674.6</v>
      </c>
      <c r="AA109" s="3">
        <v>78377.070000000007</v>
      </c>
      <c r="AB109" s="3">
        <v>2502460</v>
      </c>
      <c r="AC109" s="3">
        <v>2007259</v>
      </c>
      <c r="AD109" s="8">
        <f t="shared" si="49"/>
        <v>2.8399989564298598</v>
      </c>
      <c r="AE109" s="8">
        <f t="shared" si="50"/>
        <v>14.682006410772111</v>
      </c>
      <c r="AF109" s="8">
        <f t="shared" si="51"/>
        <v>13.402158707596882</v>
      </c>
      <c r="AG109" s="8">
        <f t="shared" si="52"/>
        <v>2.1601888384015711</v>
      </c>
      <c r="AH109" s="8">
        <f t="shared" si="53"/>
        <v>0.52231054689063838</v>
      </c>
      <c r="AI109" s="8">
        <f t="shared" si="54"/>
        <v>0.76531213337944226</v>
      </c>
      <c r="AJ109" s="8"/>
      <c r="AK109" s="8">
        <f t="shared" si="35"/>
        <v>4.6260808693699378</v>
      </c>
      <c r="AL109" s="8">
        <f t="shared" si="36"/>
        <v>1.7023307011319699</v>
      </c>
      <c r="AM109" s="8">
        <f t="shared" si="37"/>
        <v>0.32875407059627348</v>
      </c>
      <c r="AN109" s="8">
        <f t="shared" si="38"/>
        <v>0.87739808210622883</v>
      </c>
      <c r="AO109" s="8">
        <f t="shared" si="39"/>
        <v>0.15344191052752182</v>
      </c>
      <c r="AP109" s="8">
        <f t="shared" si="40"/>
        <v>1.5641544273942121</v>
      </c>
      <c r="AQ109" s="8"/>
      <c r="AR109" s="8">
        <f t="shared" si="41"/>
        <v>1.3995176097969593</v>
      </c>
      <c r="AS109" s="8">
        <f t="shared" si="42"/>
        <v>6.5772180817783319</v>
      </c>
      <c r="AT109" s="8">
        <f t="shared" si="43"/>
        <v>5.1776993281538282</v>
      </c>
      <c r="AU109" s="8"/>
      <c r="AV109" s="8">
        <f t="shared" si="44"/>
        <v>0.15057019532430513</v>
      </c>
      <c r="AW109" s="8">
        <f t="shared" si="45"/>
        <v>1.2798461780718347</v>
      </c>
      <c r="AX109" s="8">
        <f t="shared" si="46"/>
        <v>0.29883283837373653</v>
      </c>
      <c r="AY109" s="8">
        <f t="shared" si="47"/>
        <v>9.5412755888519509</v>
      </c>
      <c r="AZ109" s="8">
        <f t="shared" si="48"/>
        <v>7.6531937762055655</v>
      </c>
    </row>
    <row r="110" spans="1:52" x14ac:dyDescent="0.25">
      <c r="A110">
        <f t="shared" si="34"/>
        <v>2086</v>
      </c>
      <c r="B110">
        <v>67938</v>
      </c>
      <c r="C110" s="3">
        <v>27225790</v>
      </c>
      <c r="D110" s="3">
        <v>6461068</v>
      </c>
      <c r="E110" s="4">
        <v>62.898756913947004</v>
      </c>
      <c r="F110" s="3">
        <v>130.36896136807795</v>
      </c>
      <c r="G110" s="3">
        <v>29051.536956341515</v>
      </c>
      <c r="H110" s="3">
        <v>3997292</v>
      </c>
      <c r="I110" s="3">
        <v>3640720</v>
      </c>
      <c r="J110" s="3">
        <v>582816.80296756537</v>
      </c>
      <c r="K110" s="3">
        <v>140657.60000000001</v>
      </c>
      <c r="L110" s="3">
        <v>208352.8</v>
      </c>
      <c r="M110" s="3">
        <v>0</v>
      </c>
      <c r="N110" s="3">
        <v>1258706</v>
      </c>
      <c r="O110" s="3">
        <v>463530.3</v>
      </c>
      <c r="P110" s="3">
        <v>88745.49</v>
      </c>
      <c r="Q110" s="3">
        <v>238870.5</v>
      </c>
      <c r="R110" s="3">
        <v>41706.629999999997</v>
      </c>
      <c r="S110" s="3">
        <v>425853.4</v>
      </c>
      <c r="T110" s="3">
        <v>0</v>
      </c>
      <c r="U110" s="3">
        <v>381029.7</v>
      </c>
      <c r="V110" s="3">
        <v>1790700</v>
      </c>
      <c r="W110" s="3">
        <v>1409670</v>
      </c>
      <c r="X110" s="3">
        <v>0</v>
      </c>
      <c r="Y110" s="3">
        <v>40516.309816202993</v>
      </c>
      <c r="Z110" s="3">
        <v>356572.2</v>
      </c>
      <c r="AA110" s="3">
        <v>71069.83</v>
      </c>
      <c r="AB110" s="3">
        <v>2216957</v>
      </c>
      <c r="AC110" s="3">
        <v>1721756</v>
      </c>
      <c r="AD110" s="8">
        <f t="shared" si="49"/>
        <v>2.8399986413369245</v>
      </c>
      <c r="AE110" s="8">
        <f t="shared" si="50"/>
        <v>14.682005554292456</v>
      </c>
      <c r="AF110" s="8">
        <f t="shared" si="51"/>
        <v>13.372320876639392</v>
      </c>
      <c r="AG110" s="8">
        <f t="shared" si="52"/>
        <v>2.140679124343372</v>
      </c>
      <c r="AH110" s="8">
        <f t="shared" si="53"/>
        <v>0.51663367711276698</v>
      </c>
      <c r="AI110" s="8">
        <f t="shared" si="54"/>
        <v>0.76527733446853152</v>
      </c>
      <c r="AJ110" s="8"/>
      <c r="AK110" s="8">
        <f t="shared" si="35"/>
        <v>4.6232120353532444</v>
      </c>
      <c r="AL110" s="8">
        <f t="shared" si="36"/>
        <v>1.7025412302085632</v>
      </c>
      <c r="AM110" s="8">
        <f t="shared" si="37"/>
        <v>0.32596111995280946</v>
      </c>
      <c r="AN110" s="8">
        <f t="shared" si="38"/>
        <v>0.87736848040038506</v>
      </c>
      <c r="AO110" s="8">
        <f t="shared" si="39"/>
        <v>0.15318795157091858</v>
      </c>
      <c r="AP110" s="8">
        <f t="shared" si="40"/>
        <v>1.5641544285767282</v>
      </c>
      <c r="AQ110" s="8"/>
      <c r="AR110" s="8">
        <f t="shared" si="41"/>
        <v>1.3995175162961295</v>
      </c>
      <c r="AS110" s="8">
        <f t="shared" si="42"/>
        <v>6.5772196141966859</v>
      </c>
      <c r="AT110" s="8">
        <f t="shared" si="43"/>
        <v>5.1777009960041562</v>
      </c>
      <c r="AU110" s="8"/>
      <c r="AV110" s="8">
        <f t="shared" si="44"/>
        <v>0.14881591981794831</v>
      </c>
      <c r="AW110" s="8">
        <f t="shared" si="45"/>
        <v>1.3096854122506638</v>
      </c>
      <c r="AX110" s="8">
        <f t="shared" si="46"/>
        <v>0.26103863285509804</v>
      </c>
      <c r="AY110" s="8">
        <f t="shared" si="47"/>
        <v>8.1428564607307994</v>
      </c>
      <c r="AZ110" s="8">
        <f t="shared" si="48"/>
        <v>6.323989129424711</v>
      </c>
    </row>
    <row r="111" spans="1:52" x14ac:dyDescent="0.25">
      <c r="A111">
        <f t="shared" si="34"/>
        <v>2087</v>
      </c>
      <c r="B111">
        <v>68303</v>
      </c>
      <c r="C111" s="3">
        <v>28262720</v>
      </c>
      <c r="D111" s="3">
        <v>6575633</v>
      </c>
      <c r="E111" s="4">
        <v>63.341205175885818</v>
      </c>
      <c r="F111" s="3">
        <v>131.8086051914876</v>
      </c>
      <c r="G111" s="3">
        <v>29244.169736132309</v>
      </c>
      <c r="H111" s="3">
        <v>4149534</v>
      </c>
      <c r="I111" s="3">
        <v>3771008</v>
      </c>
      <c r="J111" s="3">
        <v>599553.74437207368</v>
      </c>
      <c r="K111" s="3">
        <v>144410.4</v>
      </c>
      <c r="L111" s="3">
        <v>216279.8</v>
      </c>
      <c r="M111" s="3">
        <v>0</v>
      </c>
      <c r="N111" s="3">
        <v>1305839</v>
      </c>
      <c r="O111" s="3">
        <v>481242.8</v>
      </c>
      <c r="P111" s="3">
        <v>91337.97</v>
      </c>
      <c r="Q111" s="3">
        <v>247960.4</v>
      </c>
      <c r="R111" s="3">
        <v>43224.84</v>
      </c>
      <c r="S111" s="3">
        <v>442072.5</v>
      </c>
      <c r="T111" s="3">
        <v>0</v>
      </c>
      <c r="U111" s="3">
        <v>395541.8</v>
      </c>
      <c r="V111" s="3">
        <v>1858901</v>
      </c>
      <c r="W111" s="3">
        <v>1463359</v>
      </c>
      <c r="X111" s="3">
        <v>0</v>
      </c>
      <c r="Y111" s="3">
        <v>41566.68418675242</v>
      </c>
      <c r="Z111" s="3">
        <v>378525.9</v>
      </c>
      <c r="AA111" s="3">
        <v>62961.57</v>
      </c>
      <c r="AB111" s="3">
        <v>1901393</v>
      </c>
      <c r="AC111" s="3">
        <v>1406192</v>
      </c>
      <c r="AD111" s="8">
        <f t="shared" si="49"/>
        <v>2.8399996030595092</v>
      </c>
      <c r="AE111" s="8">
        <f t="shared" si="50"/>
        <v>14.682005129018014</v>
      </c>
      <c r="AF111" s="8">
        <f t="shared" si="51"/>
        <v>13.34269313073901</v>
      </c>
      <c r="AG111" s="8">
        <f t="shared" si="52"/>
        <v>2.1213589646434374</v>
      </c>
      <c r="AH111" s="8">
        <f t="shared" si="53"/>
        <v>0.51095719024920461</v>
      </c>
      <c r="AI111" s="8">
        <f t="shared" si="54"/>
        <v>0.76524764778478505</v>
      </c>
      <c r="AJ111" s="8"/>
      <c r="AK111" s="8">
        <f t="shared" si="35"/>
        <v>4.6203585500617068</v>
      </c>
      <c r="AL111" s="8">
        <f t="shared" si="36"/>
        <v>1.7027476477847849</v>
      </c>
      <c r="AM111" s="8">
        <f t="shared" si="37"/>
        <v>0.32317473335899727</v>
      </c>
      <c r="AN111" s="8">
        <f t="shared" si="38"/>
        <v>0.87734089287938311</v>
      </c>
      <c r="AO111" s="8">
        <f t="shared" si="39"/>
        <v>0.15293941984352533</v>
      </c>
      <c r="AP111" s="8">
        <f t="shared" si="40"/>
        <v>1.5641541224623816</v>
      </c>
      <c r="AQ111" s="8"/>
      <c r="AR111" s="8">
        <f t="shared" si="41"/>
        <v>1.3995178100338539</v>
      </c>
      <c r="AS111" s="8">
        <f t="shared" si="42"/>
        <v>6.5772190362427958</v>
      </c>
      <c r="AT111" s="8">
        <f t="shared" si="43"/>
        <v>5.1777005185629692</v>
      </c>
      <c r="AU111" s="8"/>
      <c r="AV111" s="8">
        <f t="shared" si="44"/>
        <v>0.14707248342251708</v>
      </c>
      <c r="AW111" s="8">
        <f t="shared" si="45"/>
        <v>1.3393116444560185</v>
      </c>
      <c r="AX111" s="8">
        <f t="shared" si="46"/>
        <v>0.22277250738782395</v>
      </c>
      <c r="AY111" s="8">
        <f t="shared" si="47"/>
        <v>6.7275654997112806</v>
      </c>
      <c r="AZ111" s="8">
        <f t="shared" si="48"/>
        <v>4.975430531810102</v>
      </c>
    </row>
    <row r="112" spans="1:52" x14ac:dyDescent="0.25">
      <c r="A112">
        <f t="shared" si="34"/>
        <v>2088</v>
      </c>
      <c r="B112">
        <v>68668</v>
      </c>
      <c r="C112" s="3">
        <v>29340110</v>
      </c>
      <c r="D112" s="3">
        <v>6692451</v>
      </c>
      <c r="E112" s="4">
        <v>63.787699231334884</v>
      </c>
      <c r="F112" s="3">
        <v>133.26415476077315</v>
      </c>
      <c r="G112" s="3">
        <v>29439.115568926743</v>
      </c>
      <c r="H112" s="3">
        <v>4307717</v>
      </c>
      <c r="I112" s="3">
        <v>3906130</v>
      </c>
      <c r="J112" s="3">
        <v>616794.80118872877</v>
      </c>
      <c r="K112" s="3">
        <v>148250.29999999999</v>
      </c>
      <c r="L112" s="3">
        <v>224518.39999999999</v>
      </c>
      <c r="M112" s="3">
        <v>0</v>
      </c>
      <c r="N112" s="3">
        <v>1354779</v>
      </c>
      <c r="O112" s="3">
        <v>499646.3</v>
      </c>
      <c r="P112" s="3">
        <v>94004.39</v>
      </c>
      <c r="Q112" s="3">
        <v>257404.5</v>
      </c>
      <c r="R112" s="3">
        <v>44799.27</v>
      </c>
      <c r="S112" s="3">
        <v>458924.6</v>
      </c>
      <c r="T112" s="3">
        <v>0</v>
      </c>
      <c r="U112" s="3">
        <v>410620</v>
      </c>
      <c r="V112" s="3">
        <v>1929763</v>
      </c>
      <c r="W112" s="3">
        <v>1519143</v>
      </c>
      <c r="X112" s="3">
        <v>0</v>
      </c>
      <c r="Y112" s="3">
        <v>42644.075043764788</v>
      </c>
      <c r="Z112" s="3">
        <v>401587.4</v>
      </c>
      <c r="AA112" s="3">
        <v>53999.55</v>
      </c>
      <c r="AB112" s="3">
        <v>1553805</v>
      </c>
      <c r="AC112" s="3">
        <v>1058604</v>
      </c>
      <c r="AD112" s="8">
        <f t="shared" si="49"/>
        <v>2.8399994109581765</v>
      </c>
      <c r="AE112" s="8">
        <f t="shared" si="50"/>
        <v>14.682006986340541</v>
      </c>
      <c r="AF112" s="8">
        <f t="shared" si="51"/>
        <v>13.313276603257451</v>
      </c>
      <c r="AG112" s="8">
        <f t="shared" si="52"/>
        <v>2.1022238880110837</v>
      </c>
      <c r="AH112" s="8">
        <f t="shared" si="53"/>
        <v>0.50528201837007425</v>
      </c>
      <c r="AI112" s="8">
        <f t="shared" si="54"/>
        <v>0.76522685156940451</v>
      </c>
      <c r="AJ112" s="8"/>
      <c r="AK112" s="8">
        <f t="shared" si="35"/>
        <v>4.6174980257401899</v>
      </c>
      <c r="AL112" s="8">
        <f t="shared" si="36"/>
        <v>1.7029462398061903</v>
      </c>
      <c r="AM112" s="8">
        <f t="shared" si="37"/>
        <v>0.32039549272310158</v>
      </c>
      <c r="AN112" s="8">
        <f t="shared" si="38"/>
        <v>0.87731266174530365</v>
      </c>
      <c r="AO112" s="8">
        <f t="shared" si="39"/>
        <v>0.1526895093440345</v>
      </c>
      <c r="AP112" s="8">
        <f t="shared" si="40"/>
        <v>1.5641543266197706</v>
      </c>
      <c r="AQ112" s="8"/>
      <c r="AR112" s="8">
        <f t="shared" si="41"/>
        <v>1.3995175887206968</v>
      </c>
      <c r="AS112" s="8">
        <f t="shared" si="42"/>
        <v>6.5772180131567328</v>
      </c>
      <c r="AT112" s="8">
        <f t="shared" si="43"/>
        <v>5.1777004244360363</v>
      </c>
      <c r="AU112" s="8"/>
      <c r="AV112" s="8">
        <f t="shared" si="44"/>
        <v>0.14534395080238208</v>
      </c>
      <c r="AW112" s="8">
        <f t="shared" si="45"/>
        <v>1.3687317464044955</v>
      </c>
      <c r="AX112" s="8">
        <f t="shared" si="46"/>
        <v>0.18404685599338244</v>
      </c>
      <c r="AY112" s="8">
        <f t="shared" si="47"/>
        <v>5.2958390408215923</v>
      </c>
      <c r="AZ112" s="8">
        <f t="shared" si="48"/>
        <v>3.6080437326240427</v>
      </c>
    </row>
    <row r="113" spans="1:52" x14ac:dyDescent="0.25">
      <c r="A113">
        <f t="shared" si="34"/>
        <v>2089</v>
      </c>
      <c r="B113">
        <v>69034</v>
      </c>
      <c r="C113" s="3">
        <v>30459490</v>
      </c>
      <c r="D113" s="3">
        <v>6811549</v>
      </c>
      <c r="E113" s="4">
        <v>64.23849572414511</v>
      </c>
      <c r="F113" s="3">
        <v>134.73577453481258</v>
      </c>
      <c r="G113" s="3">
        <v>29636.423923245209</v>
      </c>
      <c r="H113" s="3">
        <v>4472064</v>
      </c>
      <c r="I113" s="3">
        <v>4046263</v>
      </c>
      <c r="J113" s="3">
        <v>634554.0915454498</v>
      </c>
      <c r="K113" s="3">
        <v>152179.29999999999</v>
      </c>
      <c r="L113" s="3">
        <v>233078.6</v>
      </c>
      <c r="M113" s="3">
        <v>0</v>
      </c>
      <c r="N113" s="3">
        <v>1405600</v>
      </c>
      <c r="O113" s="3">
        <v>518769.9</v>
      </c>
      <c r="P113" s="3">
        <v>96747.86</v>
      </c>
      <c r="Q113" s="3">
        <v>267216.59999999998</v>
      </c>
      <c r="R113" s="3">
        <v>46432.23</v>
      </c>
      <c r="S113" s="3">
        <v>476433.4</v>
      </c>
      <c r="T113" s="3">
        <v>0</v>
      </c>
      <c r="U113" s="3">
        <v>426285.9</v>
      </c>
      <c r="V113" s="3">
        <v>2003387</v>
      </c>
      <c r="W113" s="3">
        <v>1577101</v>
      </c>
      <c r="X113" s="3">
        <v>0</v>
      </c>
      <c r="Y113" s="3">
        <v>43750.283179457299</v>
      </c>
      <c r="Z113" s="3">
        <v>425800.7</v>
      </c>
      <c r="AA113" s="3">
        <v>44128.06</v>
      </c>
      <c r="AB113" s="3">
        <v>1172132</v>
      </c>
      <c r="AC113" s="3">
        <v>676931.4</v>
      </c>
      <c r="AD113" s="8">
        <f t="shared" si="49"/>
        <v>2.8399998712837196</v>
      </c>
      <c r="AE113" s="8">
        <f t="shared" si="50"/>
        <v>14.682005509612932</v>
      </c>
      <c r="AF113" s="8">
        <f t="shared" si="51"/>
        <v>13.284079936991722</v>
      </c>
      <c r="AG113" s="8">
        <f t="shared" si="52"/>
        <v>2.0832722135053796</v>
      </c>
      <c r="AH113" s="8">
        <f t="shared" si="53"/>
        <v>0.49961210775360976</v>
      </c>
      <c r="AI113" s="8">
        <f t="shared" si="54"/>
        <v>0.76520847853985741</v>
      </c>
      <c r="AJ113" s="8"/>
      <c r="AK113" s="8">
        <f t="shared" si="35"/>
        <v>4.6146537581555043</v>
      </c>
      <c r="AL113" s="8">
        <f t="shared" si="36"/>
        <v>1.7031470323370483</v>
      </c>
      <c r="AM113" s="8">
        <f t="shared" si="37"/>
        <v>0.31762797079005589</v>
      </c>
      <c r="AN113" s="8">
        <f t="shared" si="38"/>
        <v>0.87728520733603865</v>
      </c>
      <c r="AO113" s="8">
        <f t="shared" si="39"/>
        <v>0.15243928903602785</v>
      </c>
      <c r="AP113" s="8">
        <f t="shared" si="40"/>
        <v>1.5641542258258427</v>
      </c>
      <c r="AQ113" s="8"/>
      <c r="AR113" s="8">
        <f t="shared" si="41"/>
        <v>1.3995175231102031</v>
      </c>
      <c r="AS113" s="8">
        <f t="shared" si="42"/>
        <v>6.5772178063388456</v>
      </c>
      <c r="AT113" s="8">
        <f t="shared" si="43"/>
        <v>5.1776999549237361</v>
      </c>
      <c r="AU113" s="8"/>
      <c r="AV113" s="8">
        <f t="shared" si="44"/>
        <v>0.14363432604898277</v>
      </c>
      <c r="AW113" s="8">
        <f t="shared" si="45"/>
        <v>1.3979245877064914</v>
      </c>
      <c r="AX113" s="8">
        <f t="shared" si="46"/>
        <v>0.14487458588439925</v>
      </c>
      <c r="AY113" s="8">
        <f t="shared" si="47"/>
        <v>3.8481668603118435</v>
      </c>
      <c r="AZ113" s="8">
        <f t="shared" si="48"/>
        <v>2.2223989961749195</v>
      </c>
    </row>
    <row r="114" spans="1:52" x14ac:dyDescent="0.25">
      <c r="A114">
        <f t="shared" si="34"/>
        <v>2090</v>
      </c>
      <c r="B114">
        <v>69399</v>
      </c>
      <c r="C114" s="3">
        <v>31622620</v>
      </c>
      <c r="D114" s="3">
        <v>6932994</v>
      </c>
      <c r="E114" s="4">
        <v>64.693855247103372</v>
      </c>
      <c r="F114" s="3">
        <v>136.22361393559518</v>
      </c>
      <c r="G114" s="3">
        <v>29836.058993484432</v>
      </c>
      <c r="H114" s="3">
        <v>4642835</v>
      </c>
      <c r="I114" s="3">
        <v>4191618</v>
      </c>
      <c r="J114" s="3">
        <v>652852.21620908251</v>
      </c>
      <c r="K114" s="3">
        <v>156200.29999999999</v>
      </c>
      <c r="L114" s="3">
        <v>241975</v>
      </c>
      <c r="M114" s="3">
        <v>0</v>
      </c>
      <c r="N114" s="3">
        <v>1458378</v>
      </c>
      <c r="O114" s="3">
        <v>538642.19999999995</v>
      </c>
      <c r="P114" s="3">
        <v>99570.22</v>
      </c>
      <c r="Q114" s="3">
        <v>277411.7</v>
      </c>
      <c r="R114" s="3">
        <v>48127.48</v>
      </c>
      <c r="S114" s="3">
        <v>494626.6</v>
      </c>
      <c r="T114" s="3">
        <v>0</v>
      </c>
      <c r="U114" s="3">
        <v>442564.2</v>
      </c>
      <c r="V114" s="3">
        <v>2079889</v>
      </c>
      <c r="W114" s="3">
        <v>1637325</v>
      </c>
      <c r="X114" s="3">
        <v>0</v>
      </c>
      <c r="Y114" s="3">
        <v>44887.090999539192</v>
      </c>
      <c r="Z114" s="3">
        <v>451217.2</v>
      </c>
      <c r="AA114" s="3">
        <v>33288.559999999998</v>
      </c>
      <c r="AB114" s="3">
        <v>754203.8</v>
      </c>
      <c r="AC114" s="3">
        <v>259002.8</v>
      </c>
      <c r="AD114" s="8">
        <f t="shared" si="49"/>
        <v>2.8400009555237804</v>
      </c>
      <c r="AE114" s="8">
        <f t="shared" si="50"/>
        <v>14.682006108285778</v>
      </c>
      <c r="AF114" s="8">
        <f t="shared" si="51"/>
        <v>13.255125603128393</v>
      </c>
      <c r="AG114" s="8">
        <f t="shared" si="52"/>
        <v>2.0645102025356614</v>
      </c>
      <c r="AH114" s="8">
        <f t="shared" si="53"/>
        <v>0.49395116533671146</v>
      </c>
      <c r="AI114" s="8">
        <f t="shared" si="54"/>
        <v>0.76519592620725296</v>
      </c>
      <c r="AJ114" s="8"/>
      <c r="AK114" s="8">
        <f t="shared" si="35"/>
        <v>4.6118190080391823</v>
      </c>
      <c r="AL114" s="8">
        <f t="shared" si="36"/>
        <v>1.7033446311532692</v>
      </c>
      <c r="AM114" s="8">
        <f t="shared" si="37"/>
        <v>0.31487024161818344</v>
      </c>
      <c r="AN114" s="8">
        <f t="shared" si="38"/>
        <v>0.87725716591477876</v>
      </c>
      <c r="AO114" s="8">
        <f t="shared" si="39"/>
        <v>0.15219320853237334</v>
      </c>
      <c r="AP114" s="8">
        <f t="shared" si="40"/>
        <v>1.5641543932792412</v>
      </c>
      <c r="AQ114" s="8"/>
      <c r="AR114" s="8">
        <f t="shared" si="41"/>
        <v>1.3995178135145032</v>
      </c>
      <c r="AS114" s="8">
        <f t="shared" si="42"/>
        <v>6.577219091903201</v>
      </c>
      <c r="AT114" s="8">
        <f t="shared" si="43"/>
        <v>5.1777019108473619</v>
      </c>
      <c r="AU114" s="8"/>
      <c r="AV114" s="8">
        <f t="shared" si="44"/>
        <v>0.14194614804067215</v>
      </c>
      <c r="AW114" s="8">
        <f t="shared" si="45"/>
        <v>1.4268811376160482</v>
      </c>
      <c r="AX114" s="8">
        <f t="shared" si="46"/>
        <v>0.10526819093421101</v>
      </c>
      <c r="AY114" s="8">
        <f t="shared" si="47"/>
        <v>2.385013638971091</v>
      </c>
      <c r="AZ114" s="8">
        <f t="shared" si="48"/>
        <v>0.81904282440860376</v>
      </c>
    </row>
    <row r="115" spans="1:52" x14ac:dyDescent="0.25">
      <c r="A115">
        <f t="shared" si="34"/>
        <v>2091</v>
      </c>
      <c r="B115">
        <v>69764</v>
      </c>
      <c r="C115" s="3">
        <v>32831120</v>
      </c>
      <c r="D115" s="3">
        <v>7056812</v>
      </c>
      <c r="E115" s="4">
        <v>65.153907371418953</v>
      </c>
      <c r="F115" s="3">
        <v>137.72789626067288</v>
      </c>
      <c r="G115" s="3">
        <v>30037.920154171148</v>
      </c>
      <c r="H115" s="3">
        <v>4820267</v>
      </c>
      <c r="I115" s="3">
        <v>4342379</v>
      </c>
      <c r="J115" s="3">
        <v>671704.12456549623</v>
      </c>
      <c r="K115" s="3">
        <v>160316.9</v>
      </c>
      <c r="L115" s="3">
        <v>251215.1</v>
      </c>
      <c r="M115" s="3">
        <v>0</v>
      </c>
      <c r="N115" s="3">
        <v>1513190</v>
      </c>
      <c r="O115" s="3">
        <v>559292</v>
      </c>
      <c r="P115" s="3">
        <v>102473.60000000001</v>
      </c>
      <c r="Q115" s="3">
        <v>288004.59999999998</v>
      </c>
      <c r="R115" s="3">
        <v>49890.11</v>
      </c>
      <c r="S115" s="3">
        <v>513529.4</v>
      </c>
      <c r="T115" s="3">
        <v>0</v>
      </c>
      <c r="U115" s="3">
        <v>459477.3</v>
      </c>
      <c r="V115" s="3">
        <v>2159375</v>
      </c>
      <c r="W115" s="3">
        <v>1699897</v>
      </c>
      <c r="X115" s="3">
        <v>0</v>
      </c>
      <c r="Y115" s="3">
        <v>46056.200234659991</v>
      </c>
      <c r="Z115" s="3">
        <v>477888</v>
      </c>
      <c r="AA115" s="3">
        <v>21419.38</v>
      </c>
      <c r="AB115" s="3">
        <v>297735.2</v>
      </c>
      <c r="AC115" s="3">
        <v>-197465.8</v>
      </c>
      <c r="AD115" s="8">
        <f t="shared" si="49"/>
        <v>2.8399989498859592</v>
      </c>
      <c r="AE115" s="8">
        <f t="shared" si="50"/>
        <v>14.682005974819013</v>
      </c>
      <c r="AF115" s="8">
        <f t="shared" si="51"/>
        <v>13.226411404789115</v>
      </c>
      <c r="AG115" s="8">
        <f t="shared" si="52"/>
        <v>2.0459372831797888</v>
      </c>
      <c r="AH115" s="8">
        <f t="shared" si="53"/>
        <v>0.48830773972986607</v>
      </c>
      <c r="AI115" s="8">
        <f t="shared" si="54"/>
        <v>0.7651737132330545</v>
      </c>
      <c r="AJ115" s="8"/>
      <c r="AK115" s="8">
        <f t="shared" si="35"/>
        <v>4.6090112064407185</v>
      </c>
      <c r="AL115" s="8">
        <f t="shared" si="36"/>
        <v>1.703542248939421</v>
      </c>
      <c r="AM115" s="8">
        <f t="shared" si="37"/>
        <v>0.31212337562653969</v>
      </c>
      <c r="AN115" s="8">
        <f t="shared" si="38"/>
        <v>0.87723050569094185</v>
      </c>
      <c r="AO115" s="8">
        <f t="shared" si="39"/>
        <v>0.15195981739276637</v>
      </c>
      <c r="AP115" s="8">
        <f t="shared" si="40"/>
        <v>1.5641543754827736</v>
      </c>
      <c r="AQ115" s="8"/>
      <c r="AR115" s="8">
        <f t="shared" si="41"/>
        <v>1.3995175918457854</v>
      </c>
      <c r="AS115" s="8">
        <f t="shared" si="42"/>
        <v>6.5772200278272566</v>
      </c>
      <c r="AT115" s="8">
        <f t="shared" si="43"/>
        <v>5.1777003038580469</v>
      </c>
      <c r="AU115" s="8"/>
      <c r="AV115" s="8">
        <f t="shared" si="44"/>
        <v>0.14028214765338495</v>
      </c>
      <c r="AW115" s="8">
        <f t="shared" si="45"/>
        <v>1.4555945700298984</v>
      </c>
      <c r="AX115" s="8">
        <f t="shared" si="46"/>
        <v>6.5241088333264294E-2</v>
      </c>
      <c r="AY115" s="8">
        <f t="shared" si="47"/>
        <v>0.90686884882392071</v>
      </c>
      <c r="AZ115" s="8">
        <f t="shared" si="48"/>
        <v>-0.60145922527163254</v>
      </c>
    </row>
    <row r="116" spans="1:52" x14ac:dyDescent="0.25">
      <c r="A116">
        <f t="shared" si="34"/>
        <v>2092</v>
      </c>
      <c r="B116">
        <v>70129</v>
      </c>
      <c r="C116" s="3">
        <v>34086660</v>
      </c>
      <c r="D116" s="3">
        <v>7183022</v>
      </c>
      <c r="E116" s="4">
        <v>65.61874544239781</v>
      </c>
      <c r="F116" s="3">
        <v>139.24882735196462</v>
      </c>
      <c r="G116" s="3">
        <v>30241.872087739164</v>
      </c>
      <c r="H116" s="3">
        <v>5004605</v>
      </c>
      <c r="I116" s="3">
        <v>4498745</v>
      </c>
      <c r="J116" s="3">
        <v>691121.15398528799</v>
      </c>
      <c r="K116" s="3">
        <v>164532.9</v>
      </c>
      <c r="L116" s="3">
        <v>260816.1</v>
      </c>
      <c r="M116" s="3">
        <v>0</v>
      </c>
      <c r="N116" s="3">
        <v>1570110</v>
      </c>
      <c r="O116" s="3">
        <v>580749.69999999995</v>
      </c>
      <c r="P116" s="3">
        <v>105460.4</v>
      </c>
      <c r="Q116" s="3">
        <v>299010.7</v>
      </c>
      <c r="R116" s="3">
        <v>51721.72</v>
      </c>
      <c r="S116" s="3">
        <v>533167.9</v>
      </c>
      <c r="T116" s="3">
        <v>0</v>
      </c>
      <c r="U116" s="3">
        <v>477048.8</v>
      </c>
      <c r="V116" s="3">
        <v>2241954</v>
      </c>
      <c r="W116" s="3">
        <v>1764905</v>
      </c>
      <c r="X116" s="3">
        <v>0</v>
      </c>
      <c r="Y116" s="3">
        <v>47259.258219022748</v>
      </c>
      <c r="Z116" s="3">
        <v>505860.2</v>
      </c>
      <c r="AA116" s="3">
        <v>8455.6779999999999</v>
      </c>
      <c r="AB116" s="3">
        <v>-199669.4</v>
      </c>
      <c r="AC116" s="3">
        <v>-694870.4</v>
      </c>
      <c r="AD116" s="8">
        <f>100*AA116/AB115</f>
        <v>2.8399994357402147</v>
      </c>
      <c r="AE116" s="8">
        <f t="shared" si="50"/>
        <v>14.682004631723965</v>
      </c>
      <c r="AF116" s="8">
        <f t="shared" si="51"/>
        <v>13.197963660857356</v>
      </c>
      <c r="AG116" s="8">
        <f t="shared" si="52"/>
        <v>2.0275414311208197</v>
      </c>
      <c r="AH116" s="8">
        <f t="shared" si="53"/>
        <v>0.48269000248190935</v>
      </c>
      <c r="AI116" s="8">
        <f t="shared" si="54"/>
        <v>0.76515592903499496</v>
      </c>
      <c r="AJ116" s="8"/>
      <c r="AK116" s="8">
        <f t="shared" si="35"/>
        <v>4.6062301205222216</v>
      </c>
      <c r="AL116" s="8">
        <f t="shared" si="36"/>
        <v>1.703744808086213</v>
      </c>
      <c r="AM116" s="8">
        <f t="shared" si="37"/>
        <v>0.30938906892021689</v>
      </c>
      <c r="AN116" s="8">
        <f t="shared" si="38"/>
        <v>0.87720738846223123</v>
      </c>
      <c r="AO116" s="8">
        <f t="shared" si="39"/>
        <v>0.15173595770310144</v>
      </c>
      <c r="AP116" s="8">
        <f t="shared" si="40"/>
        <v>1.5641541295040347</v>
      </c>
      <c r="AQ116" s="8"/>
      <c r="AR116" s="8">
        <f t="shared" si="41"/>
        <v>1.3995175825381543</v>
      </c>
      <c r="AS116" s="8">
        <f t="shared" si="42"/>
        <v>6.5772181844745132</v>
      </c>
      <c r="AT116" s="8">
        <f t="shared" si="43"/>
        <v>5.1777000151965611</v>
      </c>
      <c r="AU116" s="8"/>
      <c r="AV116" s="8">
        <f t="shared" si="44"/>
        <v>0.13864443808522967</v>
      </c>
      <c r="AW116" s="8">
        <f t="shared" si="45"/>
        <v>1.4840415576064068</v>
      </c>
      <c r="AX116" s="8">
        <f t="shared" si="46"/>
        <v>2.4806414004774891E-2</v>
      </c>
      <c r="AY116" s="8">
        <f t="shared" si="47"/>
        <v>-0.58576991702912518</v>
      </c>
      <c r="AZ116" s="8">
        <f t="shared" si="48"/>
        <v>-2.0385405903658498</v>
      </c>
    </row>
    <row r="117" spans="1:52" x14ac:dyDescent="0.25">
      <c r="A117">
        <v>2093</v>
      </c>
      <c r="B117">
        <v>70495</v>
      </c>
      <c r="C117" s="3">
        <v>35390920</v>
      </c>
      <c r="D117" s="3">
        <v>7311632</v>
      </c>
      <c r="E117" s="4">
        <v>66.088412625293529</v>
      </c>
      <c r="F117" s="3">
        <v>140.78654117510345</v>
      </c>
      <c r="G117" s="3">
        <v>30447.75968529794</v>
      </c>
      <c r="H117" s="3">
        <v>5196097</v>
      </c>
      <c r="I117" s="3">
        <v>4660922</v>
      </c>
      <c r="J117" s="3">
        <v>711129.6177239127</v>
      </c>
      <c r="K117" s="3">
        <v>168853.1</v>
      </c>
      <c r="L117" s="3">
        <v>270790</v>
      </c>
      <c r="M117" s="3">
        <v>0</v>
      </c>
      <c r="N117" s="3">
        <v>1629216</v>
      </c>
      <c r="O117" s="3">
        <v>603045.1</v>
      </c>
      <c r="P117" s="3">
        <v>108533.1</v>
      </c>
      <c r="Q117" s="3">
        <v>310445</v>
      </c>
      <c r="R117" s="3">
        <v>53624.06</v>
      </c>
      <c r="S117" s="3">
        <v>553568.6</v>
      </c>
      <c r="T117" s="3">
        <v>0</v>
      </c>
      <c r="U117" s="3">
        <v>495302.2</v>
      </c>
      <c r="V117" s="3">
        <v>2327738</v>
      </c>
      <c r="W117" s="3">
        <v>1832436</v>
      </c>
      <c r="X117" s="3">
        <v>0</v>
      </c>
      <c r="Y117" s="3">
        <v>48497.83064363712</v>
      </c>
      <c r="Z117" s="3">
        <v>535174.6</v>
      </c>
      <c r="AA117" s="3">
        <v>-5670.61</v>
      </c>
      <c r="AB117" s="3">
        <v>-740514.6</v>
      </c>
      <c r="AC117" s="3">
        <v>-1235716</v>
      </c>
      <c r="AD117" s="8">
        <f>100*AA117/AB116</f>
        <v>2.8399995192052465</v>
      </c>
      <c r="AE117" s="8">
        <f t="shared" si="50"/>
        <v>14.682006006060311</v>
      </c>
      <c r="AF117" s="8">
        <f t="shared" si="51"/>
        <v>13.169824350426607</v>
      </c>
      <c r="AG117" s="8">
        <f t="shared" si="52"/>
        <v>2.0093561222028495</v>
      </c>
      <c r="AH117" s="8">
        <f t="shared" si="53"/>
        <v>0.47710853518360075</v>
      </c>
      <c r="AI117" s="8">
        <f t="shared" si="54"/>
        <v>0.76513975901163345</v>
      </c>
      <c r="AJ117" s="8"/>
      <c r="AK117" s="8">
        <f t="shared" ref="AK117:AT117" si="55">100*N117/$C117</f>
        <v>4.6034858658661602</v>
      </c>
      <c r="AL117" s="8">
        <f t="shared" si="55"/>
        <v>1.7039542911006551</v>
      </c>
      <c r="AM117" s="8">
        <f t="shared" si="55"/>
        <v>0.30666933778494598</v>
      </c>
      <c r="AN117" s="8">
        <f t="shared" si="55"/>
        <v>0.87718827315028824</v>
      </c>
      <c r="AO117" s="8">
        <f t="shared" si="55"/>
        <v>0.15151925974232938</v>
      </c>
      <c r="AP117" s="8">
        <f t="shared" si="55"/>
        <v>1.5641543085062497</v>
      </c>
      <c r="AQ117" s="8"/>
      <c r="AR117" s="8">
        <f t="shared" si="55"/>
        <v>1.3995177294062997</v>
      </c>
      <c r="AS117" s="8">
        <f t="shared" si="55"/>
        <v>6.5772181113121668</v>
      </c>
      <c r="AT117" s="8">
        <f t="shared" si="55"/>
        <v>5.1777009470225694</v>
      </c>
      <c r="AU117" s="8"/>
      <c r="AV117" s="8">
        <f>100*Y117/$C117</f>
        <v>0.13703467059810009</v>
      </c>
      <c r="AW117" s="8">
        <f t="shared" ref="AW117:AZ118" si="56">100*Z117/$C117</f>
        <v>1.5121805254003005</v>
      </c>
      <c r="AX117" s="8">
        <f t="shared" si="56"/>
        <v>-1.6022782114734513E-2</v>
      </c>
      <c r="AY117" s="8">
        <f t="shared" si="56"/>
        <v>-2.092385843600562</v>
      </c>
      <c r="AZ117" s="8">
        <f t="shared" si="56"/>
        <v>-3.4916187541889276</v>
      </c>
    </row>
    <row r="118" spans="1:52" x14ac:dyDescent="0.25">
      <c r="A118">
        <v>2094</v>
      </c>
      <c r="B118">
        <v>70860</v>
      </c>
      <c r="C118" s="3">
        <v>36745580</v>
      </c>
      <c r="D118" s="3">
        <v>7442649</v>
      </c>
      <c r="E118" s="4">
        <v>66.562861513164037</v>
      </c>
      <c r="F118" s="3">
        <v>142.34120027847732</v>
      </c>
      <c r="G118" s="3">
        <v>30655.402026565716</v>
      </c>
      <c r="H118" s="3">
        <v>5394988</v>
      </c>
      <c r="I118" s="3">
        <v>4829091</v>
      </c>
      <c r="J118" s="3">
        <v>731729.2001617091</v>
      </c>
      <c r="K118" s="3">
        <v>173282.6</v>
      </c>
      <c r="L118" s="3">
        <v>281146.3</v>
      </c>
      <c r="M118" s="3">
        <v>0</v>
      </c>
      <c r="N118" s="3">
        <v>1690584</v>
      </c>
      <c r="O118" s="3">
        <v>626208.5</v>
      </c>
      <c r="P118" s="3">
        <v>111694.5</v>
      </c>
      <c r="Q118" s="3">
        <v>322322.90000000002</v>
      </c>
      <c r="R118" s="3">
        <v>55600.07</v>
      </c>
      <c r="S118" s="3">
        <v>574757.6</v>
      </c>
      <c r="T118" s="3">
        <v>0</v>
      </c>
      <c r="U118" s="3">
        <v>514260.9</v>
      </c>
      <c r="V118" s="3">
        <v>2416837</v>
      </c>
      <c r="W118" s="3">
        <v>1902576</v>
      </c>
      <c r="X118" s="3">
        <v>0</v>
      </c>
      <c r="Y118" s="3">
        <v>49773.408591554791</v>
      </c>
      <c r="Z118" s="3">
        <v>565896.9</v>
      </c>
      <c r="AA118" s="3">
        <v>-21030.61</v>
      </c>
      <c r="AB118" s="3">
        <v>-1327442</v>
      </c>
      <c r="AC118" s="3">
        <v>-1822643</v>
      </c>
      <c r="AD118" s="8">
        <f>100*AA118/AB117</f>
        <v>2.8399993734087081</v>
      </c>
      <c r="AE118" s="8">
        <f t="shared" si="50"/>
        <v>14.682005291520776</v>
      </c>
      <c r="AF118" s="8">
        <f t="shared" si="51"/>
        <v>13.141964285228319</v>
      </c>
      <c r="AG118" s="8">
        <f t="shared" si="52"/>
        <v>1.9913393669706916</v>
      </c>
      <c r="AH118" s="8">
        <f t="shared" si="53"/>
        <v>0.47157399611055262</v>
      </c>
      <c r="AI118" s="8">
        <f t="shared" si="54"/>
        <v>0.76511596768917511</v>
      </c>
      <c r="AJ118" s="8"/>
      <c r="AK118" s="8">
        <f t="shared" ref="AK118:AP118" si="57">100*N118/$C118</f>
        <v>4.6007819171720792</v>
      </c>
      <c r="AL118" s="8">
        <f t="shared" si="57"/>
        <v>1.7041736720443657</v>
      </c>
      <c r="AM118" s="8">
        <f t="shared" si="57"/>
        <v>0.30396717101757542</v>
      </c>
      <c r="AN118" s="8">
        <f t="shared" si="57"/>
        <v>0.8771746152870632</v>
      </c>
      <c r="AO118" s="8">
        <f t="shared" si="57"/>
        <v>0.15131090596474461</v>
      </c>
      <c r="AP118" s="8">
        <f t="shared" si="57"/>
        <v>1.5641543826495594</v>
      </c>
      <c r="AQ118" s="8"/>
      <c r="AR118" s="8">
        <f t="shared" ref="AR118:AV119" si="58">100*U118/$C118</f>
        <v>1.399517710701532</v>
      </c>
      <c r="AS118" s="8">
        <f t="shared" si="58"/>
        <v>6.5772182667956258</v>
      </c>
      <c r="AT118" s="8">
        <f t="shared" si="58"/>
        <v>5.177700283952519</v>
      </c>
      <c r="AU118" s="8"/>
      <c r="AV118" s="8">
        <f t="shared" si="58"/>
        <v>0.13545413786244437</v>
      </c>
      <c r="AW118" s="8">
        <f t="shared" si="56"/>
        <v>1.5400407341508828</v>
      </c>
      <c r="AX118" s="8">
        <f t="shared" si="56"/>
        <v>-5.7233033197462119E-2</v>
      </c>
      <c r="AY118" s="8">
        <f t="shared" si="56"/>
        <v>-3.6125215604162459</v>
      </c>
      <c r="AZ118" s="8">
        <f t="shared" si="56"/>
        <v>-4.9601693591446914</v>
      </c>
    </row>
    <row r="119" spans="1:52" x14ac:dyDescent="0.25">
      <c r="A119">
        <v>2095</v>
      </c>
      <c r="B119">
        <v>71225</v>
      </c>
      <c r="C119" s="3">
        <v>38152550</v>
      </c>
      <c r="D119" s="3">
        <v>7576102</v>
      </c>
      <c r="E119" s="4">
        <v>67.041999312864604</v>
      </c>
      <c r="F119" s="3">
        <v>143.91305243091023</v>
      </c>
      <c r="G119" s="3">
        <v>30864.73944847153</v>
      </c>
      <c r="H119" s="3">
        <v>5601559</v>
      </c>
      <c r="I119" s="3">
        <v>5003486</v>
      </c>
      <c r="J119" s="3">
        <v>752945.86045780312</v>
      </c>
      <c r="K119" s="3">
        <v>177827</v>
      </c>
      <c r="L119" s="3">
        <v>291902.90000000002</v>
      </c>
      <c r="M119" s="3">
        <v>0</v>
      </c>
      <c r="N119" s="3">
        <v>1754298</v>
      </c>
      <c r="O119" s="3">
        <v>650271.1</v>
      </c>
      <c r="P119" s="3">
        <v>114947.1</v>
      </c>
      <c r="Q119" s="3">
        <v>334660.3</v>
      </c>
      <c r="R119" s="3">
        <v>57655.05</v>
      </c>
      <c r="S119" s="3">
        <v>596764.69999999995</v>
      </c>
      <c r="T119" s="3">
        <v>0</v>
      </c>
      <c r="U119" s="3">
        <v>533951.69999999995</v>
      </c>
      <c r="V119" s="3">
        <v>2509377</v>
      </c>
      <c r="W119" s="3">
        <v>1975425</v>
      </c>
      <c r="X119" s="3">
        <v>0</v>
      </c>
      <c r="Y119" s="3">
        <v>51087.407535782608</v>
      </c>
      <c r="Z119" s="3">
        <v>598072.6</v>
      </c>
      <c r="AA119" s="3">
        <v>-37699.35</v>
      </c>
      <c r="AB119" s="3">
        <v>-1963214</v>
      </c>
      <c r="AC119" s="3">
        <v>-2458415</v>
      </c>
      <c r="AD119" s="8">
        <f>100*AA119/AB118</f>
        <v>2.8399997890679969</v>
      </c>
      <c r="AE119" s="8">
        <f t="shared" si="50"/>
        <v>14.682004217280365</v>
      </c>
      <c r="AF119" s="8">
        <f t="shared" si="51"/>
        <v>13.114420923372094</v>
      </c>
      <c r="AG119" s="8">
        <f t="shared" si="52"/>
        <v>1.9735138554508236</v>
      </c>
      <c r="AH119" s="8">
        <f t="shared" si="53"/>
        <v>0.46609466470786354</v>
      </c>
      <c r="AI119" s="8">
        <f t="shared" si="54"/>
        <v>0.76509407628061565</v>
      </c>
      <c r="AJ119" s="8"/>
      <c r="AK119" s="8">
        <f t="shared" ref="AK119" si="59">100*N119/$C119</f>
        <v>4.5981146738553518</v>
      </c>
      <c r="AL119" s="8">
        <f t="shared" ref="AL119" si="60">100*O119/$C119</f>
        <v>1.7043974780191626</v>
      </c>
      <c r="AM119" s="8">
        <f t="shared" ref="AM119" si="61">100*P119/$C119</f>
        <v>0.30128287624287237</v>
      </c>
      <c r="AN119" s="8">
        <f t="shared" ref="AN119" si="62">100*Q119/$C119</f>
        <v>0.87716364961188698</v>
      </c>
      <c r="AO119" s="8">
        <f t="shared" ref="AO119" si="63">100*R119/$C119</f>
        <v>0.15111715992771124</v>
      </c>
      <c r="AP119" s="8">
        <f t="shared" ref="AP119" si="64">100*S119/$C119</f>
        <v>1.5641541653179143</v>
      </c>
      <c r="AQ119" s="8"/>
      <c r="AR119" s="8">
        <f t="shared" ref="AR119" si="65">100*U119/$C119</f>
        <v>1.399517725551765</v>
      </c>
      <c r="AS119" s="8">
        <f t="shared" ref="AS119" si="66">100*V119/$C119</f>
        <v>6.5772196091742225</v>
      </c>
      <c r="AT119" s="8">
        <f t="shared" ref="AT119" si="67">100*W119/$C119</f>
        <v>5.1777010973054223</v>
      </c>
      <c r="AU119" s="8"/>
      <c r="AV119" s="8">
        <f t="shared" si="58"/>
        <v>0.13390299609274506</v>
      </c>
      <c r="AW119" s="8">
        <f t="shared" ref="AW119" si="68">100*Z119/$C119</f>
        <v>1.5675822454855572</v>
      </c>
      <c r="AX119" s="8">
        <f t="shared" ref="AX119" si="69">100*AA119/$C119</f>
        <v>-9.8812137065543454E-2</v>
      </c>
      <c r="AY119" s="8">
        <f t="shared" ref="AY119" si="70">100*AB119/$C119</f>
        <v>-5.1456953729174062</v>
      </c>
      <c r="AZ119" s="8">
        <f t="shared" ref="AZ119" si="71">100*AC119/$C119</f>
        <v>-6.4436453133538913</v>
      </c>
    </row>
    <row r="120" spans="1:52" x14ac:dyDescent="0.25"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52" x14ac:dyDescent="0.25">
      <c r="A121" t="s">
        <v>63</v>
      </c>
    </row>
    <row r="122" spans="1:52" x14ac:dyDescent="0.25">
      <c r="A122" s="10" t="s">
        <v>64</v>
      </c>
    </row>
  </sheetData>
  <mergeCells count="1">
    <mergeCell ref="C1:AZ1"/>
  </mergeCells>
  <hyperlinks>
    <hyperlink ref="A122" r:id="rId1" xr:uid="{3721B794-23E5-41B3-8CB2-C8C0DAE35F83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.42578125" customWidth="1"/>
  </cols>
  <sheetData>
    <row r="1" spans="1:38" x14ac:dyDescent="0.25">
      <c r="C1" s="35" t="s">
        <v>223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9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224</v>
      </c>
      <c r="D4" t="s">
        <v>225</v>
      </c>
      <c r="E4" t="s">
        <v>226</v>
      </c>
      <c r="F4" t="s">
        <v>227</v>
      </c>
      <c r="G4" t="s">
        <v>228</v>
      </c>
      <c r="H4" t="s">
        <v>229</v>
      </c>
      <c r="I4" t="s">
        <v>230</v>
      </c>
      <c r="J4" t="s">
        <v>231</v>
      </c>
      <c r="K4" t="s">
        <v>232</v>
      </c>
      <c r="L4" t="s">
        <v>233</v>
      </c>
      <c r="M4" t="s">
        <v>234</v>
      </c>
      <c r="N4" t="s">
        <v>235</v>
      </c>
      <c r="O4" t="s">
        <v>236</v>
      </c>
      <c r="P4" t="s">
        <v>237</v>
      </c>
      <c r="Q4" t="s">
        <v>238</v>
      </c>
      <c r="R4" t="s">
        <v>239</v>
      </c>
      <c r="S4" t="s">
        <v>240</v>
      </c>
      <c r="T4" t="s">
        <v>241</v>
      </c>
      <c r="U4" t="s">
        <v>242</v>
      </c>
      <c r="V4" t="s">
        <v>243</v>
      </c>
    </row>
    <row r="5" spans="1:38" x14ac:dyDescent="0.25">
      <c r="A5">
        <f>YEAR(B5)</f>
        <v>2008</v>
      </c>
      <c r="B5">
        <v>39448</v>
      </c>
      <c r="C5" s="3">
        <v>67656</v>
      </c>
      <c r="D5" s="3">
        <v>73518</v>
      </c>
      <c r="E5" s="4">
        <v>1.017404</v>
      </c>
      <c r="F5" s="3">
        <v>75.330833322277215</v>
      </c>
      <c r="G5" s="3">
        <v>516.57499999999993</v>
      </c>
      <c r="H5" s="3">
        <v>18371</v>
      </c>
      <c r="I5" s="3">
        <v>15344</v>
      </c>
      <c r="J5" s="3">
        <v>3027</v>
      </c>
      <c r="K5" s="3">
        <v>817</v>
      </c>
      <c r="L5" s="3">
        <v>346</v>
      </c>
      <c r="M5" s="3">
        <v>59</v>
      </c>
      <c r="N5" s="3">
        <v>14620</v>
      </c>
      <c r="O5" s="3">
        <v>3818.5149999999999</v>
      </c>
      <c r="P5" s="3">
        <v>2619</v>
      </c>
      <c r="Q5" s="3">
        <v>1778</v>
      </c>
      <c r="R5" s="3">
        <v>6404.4849999999997</v>
      </c>
      <c r="S5" s="3">
        <v>3751</v>
      </c>
      <c r="T5" s="3">
        <v>818</v>
      </c>
      <c r="U5" s="3">
        <v>19291</v>
      </c>
      <c r="V5" s="3">
        <v>947</v>
      </c>
      <c r="W5" s="2"/>
      <c r="X5" s="2">
        <f>100*H5/$C5</f>
        <v>27.15354144495684</v>
      </c>
      <c r="Y5" s="2">
        <f t="shared" ref="Y5:AL5" si="0">100*I5/$C5</f>
        <v>22.679437152654607</v>
      </c>
      <c r="Z5" s="2">
        <f t="shared" si="0"/>
        <v>4.4741042923022345</v>
      </c>
      <c r="AA5" s="2">
        <f t="shared" si="0"/>
        <v>1.2075795199243231</v>
      </c>
      <c r="AB5" s="2">
        <f t="shared" si="0"/>
        <v>0.5114106657207047</v>
      </c>
      <c r="AC5" s="2">
        <f t="shared" si="0"/>
        <v>8.7205864963935203E-2</v>
      </c>
      <c r="AD5" s="2">
        <f t="shared" si="0"/>
        <v>21.609317724961571</v>
      </c>
      <c r="AE5" s="2">
        <f t="shared" si="0"/>
        <v>5.6440153127586612</v>
      </c>
      <c r="AF5" s="2">
        <f t="shared" si="0"/>
        <v>3.8710535650940048</v>
      </c>
      <c r="AG5" s="2">
        <f t="shared" si="0"/>
        <v>2.6280004729809625</v>
      </c>
      <c r="AH5" s="2">
        <f t="shared" si="0"/>
        <v>9.4662483741279413</v>
      </c>
      <c r="AI5" s="2">
        <f t="shared" si="0"/>
        <v>5.5442237199952702</v>
      </c>
      <c r="AJ5" s="2">
        <f t="shared" si="0"/>
        <v>1.2090575854321863</v>
      </c>
      <c r="AK5" s="2">
        <f t="shared" si="0"/>
        <v>28.513361712191085</v>
      </c>
      <c r="AL5" s="2">
        <f t="shared" si="0"/>
        <v>1.3997280359465532</v>
      </c>
    </row>
    <row r="6" spans="1:38" x14ac:dyDescent="0.25">
      <c r="A6">
        <f t="shared" ref="A6:A69" si="1">YEAR(B6)</f>
        <v>2009</v>
      </c>
      <c r="B6">
        <v>39814</v>
      </c>
      <c r="C6" s="3">
        <v>60117</v>
      </c>
      <c r="D6" s="3">
        <v>69597</v>
      </c>
      <c r="E6" s="4">
        <v>1.0348190000000002</v>
      </c>
      <c r="F6" s="3">
        <v>72.288472311090956</v>
      </c>
      <c r="G6" s="3">
        <v>524.85</v>
      </c>
      <c r="H6" s="3">
        <v>16169</v>
      </c>
      <c r="I6" s="3">
        <v>13233</v>
      </c>
      <c r="J6" s="3">
        <v>2936</v>
      </c>
      <c r="K6" s="3">
        <v>846</v>
      </c>
      <c r="L6" s="3">
        <v>327</v>
      </c>
      <c r="M6" s="3">
        <v>0</v>
      </c>
      <c r="N6" s="3">
        <v>15507</v>
      </c>
      <c r="O6" s="3">
        <v>4061.0920000000001</v>
      </c>
      <c r="P6" s="3">
        <v>2810</v>
      </c>
      <c r="Q6" s="3">
        <v>1965</v>
      </c>
      <c r="R6" s="3">
        <v>6670.9080000000004</v>
      </c>
      <c r="S6" s="3">
        <v>662</v>
      </c>
      <c r="T6" s="3">
        <v>795</v>
      </c>
      <c r="U6" s="3">
        <v>18813</v>
      </c>
      <c r="V6" s="3">
        <v>1490</v>
      </c>
      <c r="W6" s="2">
        <f>100*T6/U5</f>
        <v>4.1210927375460056</v>
      </c>
      <c r="X6" s="2">
        <f t="shared" ref="X6:X69" si="2">100*H6/$C6</f>
        <v>26.895886354941197</v>
      </c>
      <c r="Y6" s="2">
        <f t="shared" ref="Y6:Y69" si="3">100*I6/$C6</f>
        <v>22.012076450920706</v>
      </c>
      <c r="Z6" s="2">
        <f t="shared" ref="Z6:Z69" si="4">100*J6/$C6</f>
        <v>4.8838099040204934</v>
      </c>
      <c r="AA6" s="2">
        <f t="shared" ref="AA6:AA69" si="5">100*K6/$C6</f>
        <v>1.4072558510903739</v>
      </c>
      <c r="AB6" s="2">
        <f t="shared" ref="AB6:AB69" si="6">100*L6/$C6</f>
        <v>0.5439393183292579</v>
      </c>
      <c r="AC6" s="2">
        <f t="shared" ref="AC6:AC69" si="7">100*M6/$C6</f>
        <v>0</v>
      </c>
      <c r="AD6" s="2">
        <f t="shared" ref="AD6:AD69" si="8">100*N6/$C6</f>
        <v>25.794700334348022</v>
      </c>
      <c r="AE6" s="2">
        <f t="shared" ref="AE6:AE69" si="9">100*O6/$C6</f>
        <v>6.7553138047474093</v>
      </c>
      <c r="AF6" s="2">
        <f t="shared" ref="AF6:AF69" si="10">100*P6/$C6</f>
        <v>4.6742186070495864</v>
      </c>
      <c r="AG6" s="2">
        <f t="shared" ref="AG6:AG69" si="11">100*Q6/$C6</f>
        <v>3.2686261789510453</v>
      </c>
      <c r="AH6" s="2">
        <f t="shared" ref="AH6:AH69" si="12">100*R6/$C6</f>
        <v>11.09654174359998</v>
      </c>
      <c r="AI6" s="2">
        <f t="shared" ref="AI6:AI69" si="13">100*S6/$C6</f>
        <v>1.1011860205931767</v>
      </c>
      <c r="AJ6" s="2">
        <f t="shared" ref="AJ6:AJ69" si="14">100*T6/$C6</f>
        <v>1.3224212785069116</v>
      </c>
      <c r="AK6" s="2">
        <f t="shared" ref="AK6:AK69" si="15">100*U6/$C6</f>
        <v>31.293976745346573</v>
      </c>
      <c r="AL6" s="2">
        <f t="shared" ref="AL6:AL69" si="16">100*V6/$C6</f>
        <v>2.4785002578305639</v>
      </c>
    </row>
    <row r="7" spans="1:38" x14ac:dyDescent="0.25">
      <c r="A7">
        <f t="shared" si="1"/>
        <v>2010</v>
      </c>
      <c r="B7">
        <v>40179</v>
      </c>
      <c r="C7" s="3">
        <v>63402</v>
      </c>
      <c r="D7" s="3">
        <v>72851</v>
      </c>
      <c r="E7" s="4">
        <v>1.0514429999999999</v>
      </c>
      <c r="F7" s="3">
        <v>74.407632089185981</v>
      </c>
      <c r="G7" s="3">
        <v>531.04166666666663</v>
      </c>
      <c r="H7" s="3">
        <v>16947</v>
      </c>
      <c r="I7" s="3">
        <v>13781</v>
      </c>
      <c r="J7" s="3">
        <v>3166</v>
      </c>
      <c r="K7" s="3">
        <v>829</v>
      </c>
      <c r="L7" s="3">
        <v>336</v>
      </c>
      <c r="M7" s="3">
        <v>0</v>
      </c>
      <c r="N7" s="3">
        <v>17070</v>
      </c>
      <c r="O7" s="3">
        <v>4353.6400000000003</v>
      </c>
      <c r="P7" s="3">
        <v>2970</v>
      </c>
      <c r="Q7" s="3">
        <v>2055</v>
      </c>
      <c r="R7" s="3">
        <v>7691.36</v>
      </c>
      <c r="S7" s="3">
        <v>-123</v>
      </c>
      <c r="T7" s="3">
        <v>715</v>
      </c>
      <c r="U7" s="3">
        <v>19416</v>
      </c>
      <c r="V7" s="3">
        <v>930</v>
      </c>
      <c r="W7" s="2">
        <f t="shared" ref="W7:W70" si="17">100*T7/U6</f>
        <v>3.8005634401743476</v>
      </c>
      <c r="X7" s="2">
        <f t="shared" si="2"/>
        <v>26.729440711649474</v>
      </c>
      <c r="Y7" s="2">
        <f t="shared" si="3"/>
        <v>21.73590738462509</v>
      </c>
      <c r="Z7" s="2">
        <f t="shared" si="4"/>
        <v>4.9935333270243838</v>
      </c>
      <c r="AA7" s="2">
        <f t="shared" si="5"/>
        <v>1.3075297309233147</v>
      </c>
      <c r="AB7" s="2">
        <f t="shared" si="6"/>
        <v>0.52995173653827954</v>
      </c>
      <c r="AC7" s="2">
        <f t="shared" si="7"/>
        <v>0</v>
      </c>
      <c r="AD7" s="2">
        <f t="shared" si="8"/>
        <v>26.923440900917953</v>
      </c>
      <c r="AE7" s="2">
        <f t="shared" si="9"/>
        <v>6.8667234472098677</v>
      </c>
      <c r="AF7" s="2">
        <f t="shared" si="10"/>
        <v>4.6843948140437206</v>
      </c>
      <c r="AG7" s="2">
        <f t="shared" si="11"/>
        <v>3.2412226743635846</v>
      </c>
      <c r="AH7" s="2">
        <f t="shared" si="12"/>
        <v>12.131099965300779</v>
      </c>
      <c r="AI7" s="2">
        <f t="shared" si="13"/>
        <v>-0.19400018926847734</v>
      </c>
      <c r="AJ7" s="2">
        <f t="shared" si="14"/>
        <v>1.1277246774549698</v>
      </c>
      <c r="AK7" s="2">
        <f t="shared" si="15"/>
        <v>30.623639632819152</v>
      </c>
      <c r="AL7" s="2">
        <f t="shared" si="16"/>
        <v>1.4668306993470237</v>
      </c>
    </row>
    <row r="8" spans="1:38" x14ac:dyDescent="0.25">
      <c r="A8">
        <f t="shared" si="1"/>
        <v>2011</v>
      </c>
      <c r="B8">
        <v>40544</v>
      </c>
      <c r="C8" s="3">
        <v>74856</v>
      </c>
      <c r="D8" s="3">
        <v>76697</v>
      </c>
      <c r="E8" s="4">
        <v>1.0660259999999999</v>
      </c>
      <c r="F8" s="3">
        <v>76.947941553718564</v>
      </c>
      <c r="G8" s="3">
        <v>535.17499999999995</v>
      </c>
      <c r="H8" s="3">
        <v>17579</v>
      </c>
      <c r="I8" s="3">
        <v>14441</v>
      </c>
      <c r="J8" s="3">
        <v>3138</v>
      </c>
      <c r="K8" s="3">
        <v>849</v>
      </c>
      <c r="L8" s="3">
        <v>340</v>
      </c>
      <c r="M8" s="3">
        <v>0</v>
      </c>
      <c r="N8" s="3">
        <v>18009</v>
      </c>
      <c r="O8" s="3">
        <v>4638.2629999999999</v>
      </c>
      <c r="P8" s="3">
        <v>3313</v>
      </c>
      <c r="Q8" s="3">
        <v>2301</v>
      </c>
      <c r="R8" s="3">
        <v>7756.7370000000001</v>
      </c>
      <c r="S8" s="3">
        <v>-430</v>
      </c>
      <c r="T8" s="3">
        <v>742</v>
      </c>
      <c r="U8" s="3">
        <v>20638</v>
      </c>
      <c r="V8" s="3">
        <v>2654</v>
      </c>
      <c r="W8" s="2">
        <f t="shared" si="17"/>
        <v>3.8215904408735062</v>
      </c>
      <c r="X8" s="2">
        <f t="shared" si="2"/>
        <v>23.483755477182857</v>
      </c>
      <c r="Y8" s="2">
        <f t="shared" si="3"/>
        <v>19.291706743614405</v>
      </c>
      <c r="Z8" s="2">
        <f t="shared" si="4"/>
        <v>4.1920487335684511</v>
      </c>
      <c r="AA8" s="2">
        <f t="shared" si="5"/>
        <v>1.1341776210323822</v>
      </c>
      <c r="AB8" s="2">
        <f t="shared" si="6"/>
        <v>0.45420540771614831</v>
      </c>
      <c r="AC8" s="2">
        <f t="shared" si="7"/>
        <v>0</v>
      </c>
      <c r="AD8" s="2">
        <f t="shared" si="8"/>
        <v>24.058191728117986</v>
      </c>
      <c r="AE8" s="2">
        <f t="shared" si="9"/>
        <v>6.1962474617933099</v>
      </c>
      <c r="AF8" s="2">
        <f t="shared" si="10"/>
        <v>4.4258309287164685</v>
      </c>
      <c r="AG8" s="2">
        <f t="shared" si="11"/>
        <v>3.0739018916319334</v>
      </c>
      <c r="AH8" s="2">
        <f t="shared" si="12"/>
        <v>10.362211445976273</v>
      </c>
      <c r="AI8" s="2">
        <f t="shared" si="13"/>
        <v>-0.57443625093512873</v>
      </c>
      <c r="AJ8" s="2">
        <f t="shared" si="14"/>
        <v>0.99123650742759428</v>
      </c>
      <c r="AK8" s="2">
        <f t="shared" si="15"/>
        <v>27.570268248370205</v>
      </c>
      <c r="AL8" s="2">
        <f t="shared" si="16"/>
        <v>3.5454739767019343</v>
      </c>
    </row>
    <row r="9" spans="1:38" x14ac:dyDescent="0.25">
      <c r="A9">
        <f t="shared" si="1"/>
        <v>2012</v>
      </c>
      <c r="B9">
        <v>40909</v>
      </c>
      <c r="C9" s="3">
        <v>78006</v>
      </c>
      <c r="D9" s="3">
        <v>78007</v>
      </c>
      <c r="E9" s="4">
        <v>1.0837549999999998</v>
      </c>
      <c r="F9" s="3">
        <v>75.6179022182274</v>
      </c>
      <c r="G9" s="3">
        <v>547.31666666666672</v>
      </c>
      <c r="H9" s="3">
        <v>18825</v>
      </c>
      <c r="I9" s="3">
        <v>15654</v>
      </c>
      <c r="J9" s="3">
        <v>3171</v>
      </c>
      <c r="K9" s="3">
        <v>932</v>
      </c>
      <c r="L9" s="3">
        <v>353</v>
      </c>
      <c r="M9" s="3">
        <v>0</v>
      </c>
      <c r="N9" s="3">
        <v>18128</v>
      </c>
      <c r="O9" s="3">
        <v>4860.3379999999997</v>
      </c>
      <c r="P9" s="3">
        <v>3371</v>
      </c>
      <c r="Q9" s="3">
        <v>2258</v>
      </c>
      <c r="R9" s="3">
        <v>7638.6620000000003</v>
      </c>
      <c r="S9" s="3">
        <v>697</v>
      </c>
      <c r="T9" s="3">
        <v>747</v>
      </c>
      <c r="U9" s="3">
        <v>21538</v>
      </c>
      <c r="V9" s="3">
        <v>2301</v>
      </c>
      <c r="W9" s="2">
        <f t="shared" si="17"/>
        <v>3.6195367768194591</v>
      </c>
      <c r="X9" s="2">
        <f t="shared" si="2"/>
        <v>24.132759018537037</v>
      </c>
      <c r="Y9" s="2">
        <f t="shared" si="3"/>
        <v>20.067687100992231</v>
      </c>
      <c r="Z9" s="2">
        <f t="shared" si="4"/>
        <v>4.0650719175448042</v>
      </c>
      <c r="AA9" s="2">
        <f t="shared" si="5"/>
        <v>1.1947798887265082</v>
      </c>
      <c r="AB9" s="2">
        <f t="shared" si="6"/>
        <v>0.45252929261851654</v>
      </c>
      <c r="AC9" s="2">
        <f t="shared" si="7"/>
        <v>0</v>
      </c>
      <c r="AD9" s="2">
        <f t="shared" si="8"/>
        <v>23.239238007332769</v>
      </c>
      <c r="AE9" s="2">
        <f t="shared" si="9"/>
        <v>6.2307232776965877</v>
      </c>
      <c r="AF9" s="2">
        <f t="shared" si="10"/>
        <v>4.3214624516062869</v>
      </c>
      <c r="AG9" s="2">
        <f t="shared" si="11"/>
        <v>2.894649129554137</v>
      </c>
      <c r="AH9" s="2">
        <f t="shared" si="12"/>
        <v>9.7924031484757599</v>
      </c>
      <c r="AI9" s="2">
        <f t="shared" si="13"/>
        <v>0.8935210112042663</v>
      </c>
      <c r="AJ9" s="2">
        <f t="shared" si="14"/>
        <v>0.95761864471963698</v>
      </c>
      <c r="AK9" s="2">
        <f t="shared" si="15"/>
        <v>27.610696613081046</v>
      </c>
      <c r="AL9" s="2">
        <f t="shared" si="16"/>
        <v>2.9497730943773557</v>
      </c>
    </row>
    <row r="10" spans="1:38" x14ac:dyDescent="0.25">
      <c r="A10">
        <f t="shared" si="1"/>
        <v>2013</v>
      </c>
      <c r="B10">
        <v>41275</v>
      </c>
      <c r="C10" s="3">
        <v>83209</v>
      </c>
      <c r="D10" s="3">
        <v>83111</v>
      </c>
      <c r="E10" s="4">
        <v>1.099736</v>
      </c>
      <c r="F10" s="3">
        <v>78.642181379568129</v>
      </c>
      <c r="G10" s="3">
        <v>560.17499999999995</v>
      </c>
      <c r="H10" s="3">
        <v>18984</v>
      </c>
      <c r="I10" s="3">
        <v>15917</v>
      </c>
      <c r="J10" s="3">
        <v>3067</v>
      </c>
      <c r="K10" s="3">
        <v>975</v>
      </c>
      <c r="L10" s="3">
        <v>371</v>
      </c>
      <c r="M10" s="3">
        <v>0</v>
      </c>
      <c r="N10" s="3">
        <v>18030</v>
      </c>
      <c r="O10" s="3">
        <v>5139.2449999999999</v>
      </c>
      <c r="P10" s="3">
        <v>3509</v>
      </c>
      <c r="Q10" s="3">
        <v>2437</v>
      </c>
      <c r="R10" s="3">
        <v>6944.7550000000001</v>
      </c>
      <c r="S10" s="3">
        <v>954</v>
      </c>
      <c r="T10" s="3">
        <v>675</v>
      </c>
      <c r="U10" s="3">
        <v>22984</v>
      </c>
      <c r="V10" s="3">
        <v>1790</v>
      </c>
      <c r="W10" s="2">
        <f t="shared" si="17"/>
        <v>3.133995728479896</v>
      </c>
      <c r="X10" s="2">
        <f t="shared" si="2"/>
        <v>22.814839740893412</v>
      </c>
      <c r="Y10" s="2">
        <f t="shared" si="3"/>
        <v>19.128940379045535</v>
      </c>
      <c r="Z10" s="2">
        <f t="shared" si="4"/>
        <v>3.685899361847877</v>
      </c>
      <c r="AA10" s="2">
        <f t="shared" si="5"/>
        <v>1.1717482483865929</v>
      </c>
      <c r="AB10" s="2">
        <f t="shared" si="6"/>
        <v>0.44586523092453939</v>
      </c>
      <c r="AC10" s="2">
        <f t="shared" si="7"/>
        <v>0</v>
      </c>
      <c r="AD10" s="2">
        <f t="shared" si="8"/>
        <v>21.668329147087455</v>
      </c>
      <c r="AE10" s="2">
        <f t="shared" si="9"/>
        <v>6.1763090531072358</v>
      </c>
      <c r="AF10" s="2">
        <f t="shared" si="10"/>
        <v>4.2170919011164658</v>
      </c>
      <c r="AG10" s="2">
        <f t="shared" si="11"/>
        <v>2.928769724428848</v>
      </c>
      <c r="AH10" s="2">
        <f t="shared" si="12"/>
        <v>8.3461584684349042</v>
      </c>
      <c r="AI10" s="2">
        <f t="shared" si="13"/>
        <v>1.1465105938059585</v>
      </c>
      <c r="AJ10" s="2">
        <f t="shared" si="14"/>
        <v>0.81121032580610275</v>
      </c>
      <c r="AK10" s="2">
        <f t="shared" si="15"/>
        <v>27.622012041966613</v>
      </c>
      <c r="AL10" s="2">
        <f t="shared" si="16"/>
        <v>2.1512096047302576</v>
      </c>
    </row>
    <row r="11" spans="1:38" x14ac:dyDescent="0.25">
      <c r="A11">
        <f t="shared" si="1"/>
        <v>2014</v>
      </c>
      <c r="B11">
        <v>41640</v>
      </c>
      <c r="C11" s="3">
        <v>82905</v>
      </c>
      <c r="D11" s="3">
        <v>84786</v>
      </c>
      <c r="E11" s="4">
        <v>1.1129790000000002</v>
      </c>
      <c r="F11" s="3">
        <v>80.637529008973075</v>
      </c>
      <c r="G11" s="3">
        <v>563.25</v>
      </c>
      <c r="H11" s="3">
        <v>19369</v>
      </c>
      <c r="I11" s="3">
        <v>16236</v>
      </c>
      <c r="J11" s="3">
        <v>3133</v>
      </c>
      <c r="K11" s="3">
        <v>1001</v>
      </c>
      <c r="L11" s="3">
        <v>382</v>
      </c>
      <c r="M11" s="3">
        <v>0</v>
      </c>
      <c r="N11" s="3">
        <v>18526</v>
      </c>
      <c r="O11" s="3">
        <v>5284.8190000000004</v>
      </c>
      <c r="P11" s="3">
        <v>3654</v>
      </c>
      <c r="Q11" s="3">
        <v>2472</v>
      </c>
      <c r="R11" s="3">
        <v>7115.1809999999996</v>
      </c>
      <c r="S11" s="3">
        <v>843</v>
      </c>
      <c r="T11" s="3">
        <v>689</v>
      </c>
      <c r="U11" s="3">
        <v>25402</v>
      </c>
      <c r="V11" s="3">
        <v>3709</v>
      </c>
      <c r="W11" s="2">
        <f t="shared" si="17"/>
        <v>2.997737556561086</v>
      </c>
      <c r="X11" s="2">
        <f t="shared" si="2"/>
        <v>23.362885230082625</v>
      </c>
      <c r="Y11" s="2">
        <f t="shared" si="3"/>
        <v>19.583861045775286</v>
      </c>
      <c r="Z11" s="2">
        <f t="shared" si="4"/>
        <v>3.7790241843073398</v>
      </c>
      <c r="AA11" s="2">
        <f t="shared" si="5"/>
        <v>1.2074060671853326</v>
      </c>
      <c r="AB11" s="2">
        <f t="shared" si="6"/>
        <v>0.46076834931548155</v>
      </c>
      <c r="AC11" s="2">
        <f t="shared" si="7"/>
        <v>0</v>
      </c>
      <c r="AD11" s="2">
        <f t="shared" si="8"/>
        <v>22.34605874193354</v>
      </c>
      <c r="AE11" s="2">
        <f t="shared" si="9"/>
        <v>6.3745479765997226</v>
      </c>
      <c r="AF11" s="2">
        <f t="shared" si="10"/>
        <v>4.4074543151800256</v>
      </c>
      <c r="AG11" s="2">
        <f t="shared" si="11"/>
        <v>2.9817260720101322</v>
      </c>
      <c r="AH11" s="2">
        <f t="shared" si="12"/>
        <v>8.5823303781436575</v>
      </c>
      <c r="AI11" s="2">
        <f t="shared" si="13"/>
        <v>1.0168264881490863</v>
      </c>
      <c r="AJ11" s="2">
        <f t="shared" si="14"/>
        <v>0.8310717085821121</v>
      </c>
      <c r="AK11" s="2">
        <f t="shared" si="15"/>
        <v>30.639889029612206</v>
      </c>
      <c r="AL11" s="2">
        <f t="shared" si="16"/>
        <v>4.4737953078825159</v>
      </c>
    </row>
    <row r="12" spans="1:38" x14ac:dyDescent="0.25">
      <c r="A12">
        <f t="shared" si="1"/>
        <v>2015</v>
      </c>
      <c r="B12">
        <v>42005</v>
      </c>
      <c r="C12" s="3">
        <v>79680</v>
      </c>
      <c r="D12" s="3">
        <v>84072</v>
      </c>
      <c r="E12" s="4">
        <v>1.120967</v>
      </c>
      <c r="F12" s="3">
        <v>81.628678005119312</v>
      </c>
      <c r="G12" s="3">
        <v>562.69166666666672</v>
      </c>
      <c r="H12" s="3">
        <v>19063</v>
      </c>
      <c r="I12" s="3">
        <v>15966</v>
      </c>
      <c r="J12" s="3">
        <v>3097</v>
      </c>
      <c r="K12" s="3">
        <v>1074</v>
      </c>
      <c r="L12" s="3">
        <v>394</v>
      </c>
      <c r="M12" s="3">
        <v>0</v>
      </c>
      <c r="N12" s="3">
        <v>19895</v>
      </c>
      <c r="O12" s="3">
        <v>5474.442</v>
      </c>
      <c r="P12" s="3">
        <v>3753</v>
      </c>
      <c r="Q12" s="3">
        <v>2683</v>
      </c>
      <c r="R12" s="3">
        <v>7984.558</v>
      </c>
      <c r="S12" s="3">
        <v>-832</v>
      </c>
      <c r="T12" s="3">
        <v>680</v>
      </c>
      <c r="U12" s="3">
        <v>28201</v>
      </c>
      <c r="V12" s="3">
        <v>5879</v>
      </c>
      <c r="W12" s="2">
        <f t="shared" si="17"/>
        <v>2.6769545705062594</v>
      </c>
      <c r="X12" s="2">
        <f t="shared" si="2"/>
        <v>23.92444779116466</v>
      </c>
      <c r="Y12" s="2">
        <f t="shared" si="3"/>
        <v>20.037650602409638</v>
      </c>
      <c r="Z12" s="2">
        <f t="shared" si="4"/>
        <v>3.8867971887550201</v>
      </c>
      <c r="AA12" s="2">
        <f t="shared" si="5"/>
        <v>1.3478915662650603</v>
      </c>
      <c r="AB12" s="2">
        <f t="shared" si="6"/>
        <v>0.49447791164658633</v>
      </c>
      <c r="AC12" s="2">
        <f t="shared" si="7"/>
        <v>0</v>
      </c>
      <c r="AD12" s="2">
        <f t="shared" si="8"/>
        <v>24.968624497991968</v>
      </c>
      <c r="AE12" s="2">
        <f t="shared" si="9"/>
        <v>6.8705346385542159</v>
      </c>
      <c r="AF12" s="2">
        <f t="shared" si="10"/>
        <v>4.7100903614457827</v>
      </c>
      <c r="AG12" s="2">
        <f t="shared" si="11"/>
        <v>3.367218875502008</v>
      </c>
      <c r="AH12" s="2">
        <f t="shared" si="12"/>
        <v>10.02078062248996</v>
      </c>
      <c r="AI12" s="2">
        <f t="shared" si="13"/>
        <v>-1.0441767068273093</v>
      </c>
      <c r="AJ12" s="2">
        <f t="shared" si="14"/>
        <v>0.85341365461847385</v>
      </c>
      <c r="AK12" s="2">
        <f t="shared" si="15"/>
        <v>35.392821285140563</v>
      </c>
      <c r="AL12" s="2">
        <f t="shared" si="16"/>
        <v>7.378263052208835</v>
      </c>
    </row>
    <row r="13" spans="1:38" x14ac:dyDescent="0.25">
      <c r="A13">
        <f t="shared" si="1"/>
        <v>2016</v>
      </c>
      <c r="B13">
        <v>42370</v>
      </c>
      <c r="C13" s="3">
        <v>75694</v>
      </c>
      <c r="D13" s="3">
        <v>84006</v>
      </c>
      <c r="E13" s="4">
        <v>1.1359870000000001</v>
      </c>
      <c r="F13" s="3">
        <v>82.704322184453417</v>
      </c>
      <c r="G13" s="3">
        <v>557.91666666666663</v>
      </c>
      <c r="H13" s="3">
        <v>18551</v>
      </c>
      <c r="I13" s="3">
        <v>15172</v>
      </c>
      <c r="J13" s="3">
        <v>3379</v>
      </c>
      <c r="K13" s="3">
        <v>1140</v>
      </c>
      <c r="L13" s="3">
        <v>406</v>
      </c>
      <c r="M13" s="3">
        <v>0</v>
      </c>
      <c r="N13" s="3">
        <v>20880</v>
      </c>
      <c r="O13" s="3">
        <v>5680.1840000000002</v>
      </c>
      <c r="P13" s="3">
        <v>3785</v>
      </c>
      <c r="Q13" s="3">
        <v>2676</v>
      </c>
      <c r="R13" s="3">
        <v>8738.8160000000007</v>
      </c>
      <c r="S13" s="3">
        <v>-2329</v>
      </c>
      <c r="T13" s="3">
        <v>705</v>
      </c>
      <c r="U13" s="3">
        <v>30777</v>
      </c>
      <c r="V13" s="3">
        <v>7247</v>
      </c>
      <c r="W13" s="2">
        <f t="shared" si="17"/>
        <v>2.499911350661324</v>
      </c>
      <c r="X13" s="2">
        <f t="shared" si="2"/>
        <v>24.507887018786164</v>
      </c>
      <c r="Y13" s="2">
        <f t="shared" si="3"/>
        <v>20.043860807990065</v>
      </c>
      <c r="Z13" s="2">
        <f t="shared" si="4"/>
        <v>4.4640262107961002</v>
      </c>
      <c r="AA13" s="2">
        <f t="shared" si="5"/>
        <v>1.506063888815494</v>
      </c>
      <c r="AB13" s="2">
        <f t="shared" si="6"/>
        <v>0.53637012180621979</v>
      </c>
      <c r="AC13" s="2">
        <f t="shared" si="7"/>
        <v>0</v>
      </c>
      <c r="AD13" s="2">
        <f t="shared" si="8"/>
        <v>27.584749121462732</v>
      </c>
      <c r="AE13" s="2">
        <f t="shared" si="9"/>
        <v>7.5041403545855685</v>
      </c>
      <c r="AF13" s="2">
        <f t="shared" si="10"/>
        <v>5.0003963326023202</v>
      </c>
      <c r="AG13" s="2">
        <f t="shared" si="11"/>
        <v>3.535286812693212</v>
      </c>
      <c r="AH13" s="2">
        <f t="shared" si="12"/>
        <v>11.544925621581633</v>
      </c>
      <c r="AI13" s="2">
        <f t="shared" si="13"/>
        <v>-3.0768621026765661</v>
      </c>
      <c r="AJ13" s="2">
        <f t="shared" si="14"/>
        <v>0.93138161545168707</v>
      </c>
      <c r="AK13" s="2">
        <f t="shared" si="15"/>
        <v>40.659761671995142</v>
      </c>
      <c r="AL13" s="2">
        <f t="shared" si="16"/>
        <v>9.5740745633735838</v>
      </c>
    </row>
    <row r="14" spans="1:38" x14ac:dyDescent="0.25">
      <c r="A14">
        <f t="shared" si="1"/>
        <v>2017</v>
      </c>
      <c r="B14">
        <v>42736</v>
      </c>
      <c r="C14" s="3">
        <v>80257</v>
      </c>
      <c r="D14" s="3">
        <v>86180</v>
      </c>
      <c r="E14" s="4">
        <v>1.150331</v>
      </c>
      <c r="F14" s="3">
        <v>84.542359133773672</v>
      </c>
      <c r="G14" s="3">
        <v>557.87500000000011</v>
      </c>
      <c r="H14" s="3">
        <v>20008</v>
      </c>
      <c r="I14" s="3">
        <v>16090</v>
      </c>
      <c r="J14" s="3">
        <v>3918</v>
      </c>
      <c r="K14" s="3">
        <v>1184</v>
      </c>
      <c r="L14" s="3">
        <v>420</v>
      </c>
      <c r="M14" s="3">
        <v>0</v>
      </c>
      <c r="N14" s="3">
        <v>20945</v>
      </c>
      <c r="O14" s="3">
        <v>5792.28</v>
      </c>
      <c r="P14" s="3">
        <v>3856</v>
      </c>
      <c r="Q14" s="3">
        <v>2703</v>
      </c>
      <c r="R14" s="3">
        <v>8593.7199999999993</v>
      </c>
      <c r="S14" s="3">
        <v>-937</v>
      </c>
      <c r="T14" s="3">
        <v>797</v>
      </c>
      <c r="U14" s="3">
        <v>33799</v>
      </c>
      <c r="V14" s="3">
        <v>8721</v>
      </c>
      <c r="W14" s="2">
        <f t="shared" si="17"/>
        <v>2.5895961269779382</v>
      </c>
      <c r="X14" s="2">
        <f t="shared" si="2"/>
        <v>24.929912655593906</v>
      </c>
      <c r="Y14" s="2">
        <f t="shared" si="3"/>
        <v>20.048095493228004</v>
      </c>
      <c r="Z14" s="2">
        <f t="shared" si="4"/>
        <v>4.8818171623658992</v>
      </c>
      <c r="AA14" s="2">
        <f t="shared" si="5"/>
        <v>1.4752607249211906</v>
      </c>
      <c r="AB14" s="2">
        <f t="shared" si="6"/>
        <v>0.52331883823217917</v>
      </c>
      <c r="AC14" s="2">
        <f t="shared" si="7"/>
        <v>0</v>
      </c>
      <c r="AD14" s="2">
        <f t="shared" si="8"/>
        <v>26.097412063745217</v>
      </c>
      <c r="AE14" s="2">
        <f t="shared" si="9"/>
        <v>7.2171648578940157</v>
      </c>
      <c r="AF14" s="2">
        <f t="shared" si="10"/>
        <v>4.804565333864959</v>
      </c>
      <c r="AG14" s="2">
        <f t="shared" si="11"/>
        <v>3.3679305231942385</v>
      </c>
      <c r="AH14" s="2">
        <f t="shared" si="12"/>
        <v>10.707751348792005</v>
      </c>
      <c r="AI14" s="2">
        <f t="shared" si="13"/>
        <v>-1.1674994081513139</v>
      </c>
      <c r="AJ14" s="2">
        <f t="shared" si="14"/>
        <v>0.9930597954072542</v>
      </c>
      <c r="AK14" s="2">
        <f t="shared" si="15"/>
        <v>42.113460508117669</v>
      </c>
      <c r="AL14" s="2">
        <f t="shared" si="16"/>
        <v>10.866341876721034</v>
      </c>
    </row>
    <row r="15" spans="1:38" x14ac:dyDescent="0.25">
      <c r="A15">
        <f t="shared" si="1"/>
        <v>2018</v>
      </c>
      <c r="B15">
        <v>43101</v>
      </c>
      <c r="C15" s="3">
        <v>82847</v>
      </c>
      <c r="D15" s="3">
        <v>87232</v>
      </c>
      <c r="E15" s="4">
        <v>1.161767</v>
      </c>
      <c r="F15" s="3">
        <v>84.716819808669641</v>
      </c>
      <c r="G15" s="3">
        <v>561.00833333333333</v>
      </c>
      <c r="H15" s="3">
        <v>21606</v>
      </c>
      <c r="I15" s="3">
        <v>17477</v>
      </c>
      <c r="J15" s="3">
        <v>4129</v>
      </c>
      <c r="K15" s="3">
        <v>1213</v>
      </c>
      <c r="L15" s="3">
        <v>426</v>
      </c>
      <c r="M15" s="3">
        <v>0</v>
      </c>
      <c r="N15" s="3">
        <v>21416</v>
      </c>
      <c r="O15" s="3">
        <v>5778.2259999999997</v>
      </c>
      <c r="P15" s="3">
        <v>3847</v>
      </c>
      <c r="Q15" s="3">
        <v>2883</v>
      </c>
      <c r="R15" s="3">
        <v>8907.7739999999994</v>
      </c>
      <c r="S15" s="3">
        <v>190</v>
      </c>
      <c r="T15" s="3">
        <v>896</v>
      </c>
      <c r="U15" s="3">
        <v>37389</v>
      </c>
      <c r="V15" s="3">
        <v>9942</v>
      </c>
      <c r="W15" s="2">
        <f t="shared" si="17"/>
        <v>2.6509660049113881</v>
      </c>
      <c r="X15" s="2">
        <f t="shared" si="2"/>
        <v>26.079399374751048</v>
      </c>
      <c r="Y15" s="2">
        <f t="shared" si="3"/>
        <v>21.095513416297511</v>
      </c>
      <c r="Z15" s="2">
        <f t="shared" si="4"/>
        <v>4.9838859584535351</v>
      </c>
      <c r="AA15" s="2">
        <f t="shared" si="5"/>
        <v>1.4641447487537267</v>
      </c>
      <c r="AB15" s="2">
        <f t="shared" si="6"/>
        <v>0.51420087631416944</v>
      </c>
      <c r="AC15" s="2">
        <f t="shared" si="7"/>
        <v>0</v>
      </c>
      <c r="AD15" s="2">
        <f t="shared" si="8"/>
        <v>25.850060955737685</v>
      </c>
      <c r="AE15" s="2">
        <f t="shared" si="9"/>
        <v>6.9745748186415923</v>
      </c>
      <c r="AF15" s="2">
        <f t="shared" si="10"/>
        <v>4.6434994628652815</v>
      </c>
      <c r="AG15" s="2">
        <f t="shared" si="11"/>
        <v>3.4799087474501187</v>
      </c>
      <c r="AH15" s="2">
        <f t="shared" si="12"/>
        <v>10.752077926780691</v>
      </c>
      <c r="AI15" s="2">
        <f t="shared" si="13"/>
        <v>0.22933841901336199</v>
      </c>
      <c r="AJ15" s="2">
        <f t="shared" si="14"/>
        <v>1.0815117022945913</v>
      </c>
      <c r="AK15" s="2">
        <f t="shared" si="15"/>
        <v>45.130179728897851</v>
      </c>
      <c r="AL15" s="2">
        <f t="shared" si="16"/>
        <v>12.000434535951815</v>
      </c>
    </row>
    <row r="16" spans="1:38" x14ac:dyDescent="0.25">
      <c r="A16">
        <f t="shared" si="1"/>
        <v>2019</v>
      </c>
      <c r="B16">
        <v>43466</v>
      </c>
      <c r="C16" s="3">
        <v>82917</v>
      </c>
      <c r="D16" s="3">
        <v>86611</v>
      </c>
      <c r="E16" s="4">
        <v>1.1723020000000002</v>
      </c>
      <c r="F16" s="3">
        <v>83.648518922953684</v>
      </c>
      <c r="G16" s="3">
        <v>570.61666666666679</v>
      </c>
      <c r="H16" s="3">
        <v>22366</v>
      </c>
      <c r="I16" s="3">
        <v>17592</v>
      </c>
      <c r="J16" s="3">
        <v>4774</v>
      </c>
      <c r="K16" s="3">
        <v>1263</v>
      </c>
      <c r="L16" s="3">
        <v>431</v>
      </c>
      <c r="M16" s="3">
        <v>0</v>
      </c>
      <c r="N16" s="3">
        <v>21714</v>
      </c>
      <c r="O16" s="3">
        <v>5870.8639999999996</v>
      </c>
      <c r="P16" s="3">
        <v>3929</v>
      </c>
      <c r="Q16" s="3">
        <v>2924</v>
      </c>
      <c r="R16" s="3">
        <v>8990.1360000000004</v>
      </c>
      <c r="S16" s="3">
        <v>652</v>
      </c>
      <c r="T16" s="3">
        <v>945</v>
      </c>
      <c r="U16" s="3">
        <v>39321</v>
      </c>
      <c r="V16" s="3">
        <v>11026</v>
      </c>
      <c r="W16" s="2">
        <f t="shared" si="17"/>
        <v>2.5274813447805506</v>
      </c>
      <c r="X16" s="2">
        <f t="shared" si="2"/>
        <v>26.973961913720949</v>
      </c>
      <c r="Y16" s="2">
        <f t="shared" si="3"/>
        <v>21.216397120011578</v>
      </c>
      <c r="Z16" s="2">
        <f t="shared" si="4"/>
        <v>5.7575647937093724</v>
      </c>
      <c r="AA16" s="2">
        <f t="shared" si="5"/>
        <v>1.5232099569448967</v>
      </c>
      <c r="AB16" s="2">
        <f t="shared" si="6"/>
        <v>0.51979690533907397</v>
      </c>
      <c r="AC16" s="2">
        <f t="shared" si="7"/>
        <v>0</v>
      </c>
      <c r="AD16" s="2">
        <f t="shared" si="8"/>
        <v>26.18763341654908</v>
      </c>
      <c r="AE16" s="2">
        <f t="shared" si="9"/>
        <v>7.0804105310129399</v>
      </c>
      <c r="AF16" s="2">
        <f t="shared" si="10"/>
        <v>4.7384734131722084</v>
      </c>
      <c r="AG16" s="2">
        <f t="shared" si="11"/>
        <v>3.5264179842493095</v>
      </c>
      <c r="AH16" s="2">
        <f t="shared" si="12"/>
        <v>10.842331488114622</v>
      </c>
      <c r="AI16" s="2">
        <f t="shared" si="13"/>
        <v>0.7863284971718707</v>
      </c>
      <c r="AJ16" s="2">
        <f t="shared" si="14"/>
        <v>1.1396939107782482</v>
      </c>
      <c r="AK16" s="2">
        <f t="shared" si="15"/>
        <v>47.422120916096823</v>
      </c>
      <c r="AL16" s="2">
        <f t="shared" si="16"/>
        <v>13.297634984381972</v>
      </c>
    </row>
    <row r="17" spans="1:38" x14ac:dyDescent="0.25">
      <c r="A17">
        <f t="shared" si="1"/>
        <v>2020</v>
      </c>
      <c r="B17">
        <v>43831</v>
      </c>
      <c r="C17" s="3">
        <v>77140</v>
      </c>
      <c r="D17" s="3">
        <v>82082.481137911585</v>
      </c>
      <c r="E17" s="4">
        <v>1.1786810000000001</v>
      </c>
      <c r="F17" s="3">
        <v>86.506970353916799</v>
      </c>
      <c r="G17" s="3">
        <v>544.11666666666667</v>
      </c>
      <c r="H17" s="3">
        <v>22515.96</v>
      </c>
      <c r="I17" s="3">
        <v>15624</v>
      </c>
      <c r="J17" s="3">
        <v>6891.9610000000002</v>
      </c>
      <c r="K17" s="3">
        <v>1290.3130000000001</v>
      </c>
      <c r="L17" s="3">
        <v>453.1456</v>
      </c>
      <c r="M17" s="3">
        <v>401.99639999999999</v>
      </c>
      <c r="N17" s="3">
        <v>22799.360000000001</v>
      </c>
      <c r="O17" s="3">
        <v>6012.3879999999999</v>
      </c>
      <c r="P17" s="3">
        <v>3844.0839999999998</v>
      </c>
      <c r="Q17" s="3">
        <v>3026.1579999999999</v>
      </c>
      <c r="R17" s="3">
        <v>9916.73</v>
      </c>
      <c r="S17" s="3">
        <v>-283.39999999999998</v>
      </c>
      <c r="T17" s="3">
        <v>914.83420000000001</v>
      </c>
      <c r="U17" s="3">
        <v>40519.230000000003</v>
      </c>
      <c r="V17" s="3">
        <v>12224.23</v>
      </c>
      <c r="W17" s="2">
        <f t="shared" si="17"/>
        <v>2.3265791816077921</v>
      </c>
      <c r="X17" s="2">
        <f t="shared" si="2"/>
        <v>29.188436608763286</v>
      </c>
      <c r="Y17" s="2">
        <f t="shared" si="3"/>
        <v>20.254083484573503</v>
      </c>
      <c r="Z17" s="2">
        <f t="shared" si="4"/>
        <v>8.9343544205340937</v>
      </c>
      <c r="AA17" s="2">
        <f t="shared" si="5"/>
        <v>1.6726899144412759</v>
      </c>
      <c r="AB17" s="2">
        <f t="shared" si="6"/>
        <v>0.58743271973036038</v>
      </c>
      <c r="AC17" s="2">
        <f t="shared" si="7"/>
        <v>0.52112574539797774</v>
      </c>
      <c r="AD17" s="2">
        <f t="shared" si="8"/>
        <v>29.555820585947629</v>
      </c>
      <c r="AE17" s="2">
        <f t="shared" si="9"/>
        <v>7.7941249675913928</v>
      </c>
      <c r="AF17" s="2">
        <f t="shared" si="10"/>
        <v>4.9832564169043296</v>
      </c>
      <c r="AG17" s="2">
        <f t="shared" si="11"/>
        <v>3.9229427015815399</v>
      </c>
      <c r="AH17" s="2">
        <f t="shared" si="12"/>
        <v>12.855496499870366</v>
      </c>
      <c r="AI17" s="2">
        <f t="shared" si="13"/>
        <v>-0.36738397718434013</v>
      </c>
      <c r="AJ17" s="2">
        <f t="shared" si="14"/>
        <v>1.185940108892922</v>
      </c>
      <c r="AK17" s="2">
        <f t="shared" si="15"/>
        <v>52.526873217526578</v>
      </c>
      <c r="AL17" s="2">
        <f t="shared" si="16"/>
        <v>15.846810992999741</v>
      </c>
    </row>
    <row r="18" spans="1:38" x14ac:dyDescent="0.25">
      <c r="A18">
        <f t="shared" si="1"/>
        <v>2021</v>
      </c>
      <c r="B18">
        <v>44197</v>
      </c>
      <c r="C18" s="3">
        <v>86951</v>
      </c>
      <c r="D18" s="3">
        <v>86836</v>
      </c>
      <c r="E18" s="4">
        <v>1.1962986574880388</v>
      </c>
      <c r="F18" s="3">
        <v>85.237875364999809</v>
      </c>
      <c r="G18" s="3">
        <v>560.21173737005336</v>
      </c>
      <c r="H18" s="3">
        <v>22683.54</v>
      </c>
      <c r="I18" s="3">
        <v>15707.83</v>
      </c>
      <c r="J18" s="3">
        <v>6975.7169999999996</v>
      </c>
      <c r="K18" s="3">
        <v>1461.1129999999998</v>
      </c>
      <c r="L18" s="3">
        <v>468.64420000000001</v>
      </c>
      <c r="M18" s="3">
        <v>818.68039999999996</v>
      </c>
      <c r="N18" s="3">
        <v>24213.42</v>
      </c>
      <c r="O18" s="3">
        <v>6306.3860000000004</v>
      </c>
      <c r="P18" s="3">
        <v>4136.6880000000001</v>
      </c>
      <c r="Q18" s="3">
        <v>3155.8429999999998</v>
      </c>
      <c r="R18" s="3">
        <v>10614.5</v>
      </c>
      <c r="S18" s="3">
        <v>-1529.88</v>
      </c>
      <c r="T18" s="3">
        <v>915.41089999999997</v>
      </c>
      <c r="U18" s="3">
        <v>42964.53</v>
      </c>
      <c r="V18" s="3">
        <v>14669.53</v>
      </c>
      <c r="W18" s="2">
        <f t="shared" si="17"/>
        <v>2.2592011249966988</v>
      </c>
      <c r="X18" s="2">
        <f t="shared" si="2"/>
        <v>26.087727570700739</v>
      </c>
      <c r="Y18" s="2">
        <f t="shared" si="3"/>
        <v>18.065151637128956</v>
      </c>
      <c r="Z18" s="2">
        <f t="shared" si="4"/>
        <v>8.0225839840829885</v>
      </c>
      <c r="AA18" s="2">
        <f t="shared" si="5"/>
        <v>1.6803866545525639</v>
      </c>
      <c r="AB18" s="2">
        <f t="shared" si="6"/>
        <v>0.53897505491598718</v>
      </c>
      <c r="AC18" s="2">
        <f t="shared" si="7"/>
        <v>0.94154224793274366</v>
      </c>
      <c r="AD18" s="2">
        <f t="shared" si="8"/>
        <v>27.847201297282378</v>
      </c>
      <c r="AE18" s="2">
        <f t="shared" si="9"/>
        <v>7.2528044530827716</v>
      </c>
      <c r="AF18" s="2">
        <f t="shared" si="10"/>
        <v>4.7574933008246019</v>
      </c>
      <c r="AG18" s="2">
        <f t="shared" si="11"/>
        <v>3.6294499200699244</v>
      </c>
      <c r="AH18" s="2">
        <f t="shared" si="12"/>
        <v>12.207450173085991</v>
      </c>
      <c r="AI18" s="2">
        <f t="shared" si="13"/>
        <v>-1.759473726581638</v>
      </c>
      <c r="AJ18" s="2">
        <f t="shared" si="14"/>
        <v>1.0527893871260825</v>
      </c>
      <c r="AK18" s="2">
        <f t="shared" si="15"/>
        <v>49.41234718404619</v>
      </c>
      <c r="AL18" s="2">
        <f t="shared" si="16"/>
        <v>16.871030810456464</v>
      </c>
    </row>
    <row r="19" spans="1:38" x14ac:dyDescent="0.25">
      <c r="A19">
        <f t="shared" si="1"/>
        <v>2022</v>
      </c>
      <c r="B19">
        <v>44562</v>
      </c>
      <c r="C19" s="3">
        <v>92606</v>
      </c>
      <c r="D19" s="3">
        <v>90069</v>
      </c>
      <c r="E19" s="4">
        <v>1.2143406725142685</v>
      </c>
      <c r="F19" s="3">
        <v>84.611599924365279</v>
      </c>
      <c r="G19" s="3">
        <v>585.87068120279332</v>
      </c>
      <c r="H19" s="3">
        <v>22517.82</v>
      </c>
      <c r="I19" s="3">
        <v>16345.99</v>
      </c>
      <c r="J19" s="3">
        <v>6171.8230000000003</v>
      </c>
      <c r="K19" s="3">
        <v>1398.2929999999999</v>
      </c>
      <c r="L19" s="3">
        <v>484.80630000000002</v>
      </c>
      <c r="M19" s="3">
        <v>941.14409999999998</v>
      </c>
      <c r="N19" s="3">
        <v>24278.54</v>
      </c>
      <c r="O19" s="3">
        <v>6419.6469999999999</v>
      </c>
      <c r="P19" s="3">
        <v>4284.1019999999999</v>
      </c>
      <c r="Q19" s="3">
        <v>3216.4209999999998</v>
      </c>
      <c r="R19" s="3">
        <v>10358.370000000001</v>
      </c>
      <c r="S19" s="3">
        <v>-1760.72</v>
      </c>
      <c r="T19" s="3">
        <v>969.68780000000004</v>
      </c>
      <c r="U19" s="3">
        <v>45694.93</v>
      </c>
      <c r="V19" s="3">
        <v>17399.93</v>
      </c>
      <c r="W19" s="2">
        <f t="shared" si="17"/>
        <v>2.2569496279838277</v>
      </c>
      <c r="X19" s="2">
        <f t="shared" si="2"/>
        <v>24.315724683065891</v>
      </c>
      <c r="Y19" s="2">
        <f t="shared" si="3"/>
        <v>17.651113318791438</v>
      </c>
      <c r="Z19" s="2">
        <f t="shared" si="4"/>
        <v>6.6646038053689827</v>
      </c>
      <c r="AA19" s="2">
        <f t="shared" si="5"/>
        <v>1.5099378010064142</v>
      </c>
      <c r="AB19" s="2">
        <f t="shared" si="6"/>
        <v>0.5235149990281408</v>
      </c>
      <c r="AC19" s="2">
        <f t="shared" si="7"/>
        <v>1.0162884694296266</v>
      </c>
      <c r="AD19" s="2">
        <f t="shared" si="8"/>
        <v>26.217026974494093</v>
      </c>
      <c r="AE19" s="2">
        <f t="shared" si="9"/>
        <v>6.93221497527158</v>
      </c>
      <c r="AF19" s="2">
        <f t="shared" si="10"/>
        <v>4.62616029198972</v>
      </c>
      <c r="AG19" s="2">
        <f t="shared" si="11"/>
        <v>3.473231756041725</v>
      </c>
      <c r="AH19" s="2">
        <f t="shared" si="12"/>
        <v>11.185419951191069</v>
      </c>
      <c r="AI19" s="2">
        <f t="shared" si="13"/>
        <v>-1.9013022914282012</v>
      </c>
      <c r="AJ19" s="2">
        <f t="shared" si="14"/>
        <v>1.0471112022979072</v>
      </c>
      <c r="AK19" s="2">
        <f t="shared" si="15"/>
        <v>49.343379478651492</v>
      </c>
      <c r="AL19" s="2">
        <f t="shared" si="16"/>
        <v>18.789203723300865</v>
      </c>
    </row>
    <row r="20" spans="1:38" x14ac:dyDescent="0.25">
      <c r="A20">
        <f t="shared" si="1"/>
        <v>2023</v>
      </c>
      <c r="B20">
        <v>44927</v>
      </c>
      <c r="C20" s="3">
        <v>97071.291966340912</v>
      </c>
      <c r="D20" s="3">
        <v>92389.837296233702</v>
      </c>
      <c r="E20" s="4">
        <v>1.232667040563211</v>
      </c>
      <c r="F20" s="3">
        <v>85.429237382792294</v>
      </c>
      <c r="G20" s="3">
        <v>597.81807716227729</v>
      </c>
      <c r="H20" s="3">
        <v>23644.78</v>
      </c>
      <c r="I20" s="3">
        <v>16950.2</v>
      </c>
      <c r="J20" s="3">
        <v>6694.585</v>
      </c>
      <c r="K20" s="3">
        <v>1503.008</v>
      </c>
      <c r="L20" s="3">
        <v>501.60669999999999</v>
      </c>
      <c r="M20" s="3">
        <v>1094.2840000000001</v>
      </c>
      <c r="N20" s="3">
        <v>24282.39</v>
      </c>
      <c r="O20" s="3">
        <v>6455.98</v>
      </c>
      <c r="P20" s="3">
        <v>4314.951</v>
      </c>
      <c r="Q20" s="3">
        <v>3239.248</v>
      </c>
      <c r="R20" s="3">
        <v>10272.209999999999</v>
      </c>
      <c r="S20" s="3">
        <v>-637.61</v>
      </c>
      <c r="T20" s="3">
        <v>1071.4110000000001</v>
      </c>
      <c r="U20" s="3">
        <v>47403.95</v>
      </c>
      <c r="V20" s="3">
        <v>19108.95</v>
      </c>
      <c r="W20" s="2">
        <f t="shared" si="17"/>
        <v>2.3447043249655928</v>
      </c>
      <c r="X20" s="2">
        <f t="shared" si="2"/>
        <v>24.358159370330348</v>
      </c>
      <c r="Y20" s="2">
        <f t="shared" si="3"/>
        <v>17.461599260343021</v>
      </c>
      <c r="Z20" s="2">
        <f t="shared" si="4"/>
        <v>6.8965652608407861</v>
      </c>
      <c r="AA20" s="2">
        <f t="shared" si="5"/>
        <v>1.5483547911581956</v>
      </c>
      <c r="AB20" s="2">
        <f t="shared" si="6"/>
        <v>0.51674052115627567</v>
      </c>
      <c r="AC20" s="2">
        <f t="shared" si="7"/>
        <v>1.1272993053182385</v>
      </c>
      <c r="AD20" s="2">
        <f t="shared" si="8"/>
        <v>25.01500650513627</v>
      </c>
      <c r="AE20" s="2">
        <f t="shared" si="9"/>
        <v>6.6507613829211065</v>
      </c>
      <c r="AF20" s="2">
        <f t="shared" si="10"/>
        <v>4.4451360568026557</v>
      </c>
      <c r="AG20" s="2">
        <f t="shared" si="11"/>
        <v>3.3369783531089667</v>
      </c>
      <c r="AH20" s="2">
        <f t="shared" si="12"/>
        <v>10.582129682132846</v>
      </c>
      <c r="AI20" s="2">
        <f t="shared" si="13"/>
        <v>-0.6568471348059205</v>
      </c>
      <c r="AJ20" s="2">
        <f t="shared" si="14"/>
        <v>1.1037362110844342</v>
      </c>
      <c r="AK20" s="2">
        <f t="shared" si="15"/>
        <v>48.834159966097012</v>
      </c>
      <c r="AL20" s="2">
        <f t="shared" si="16"/>
        <v>19.685480241291064</v>
      </c>
    </row>
    <row r="21" spans="1:38" x14ac:dyDescent="0.25">
      <c r="A21">
        <f t="shared" si="1"/>
        <v>2024</v>
      </c>
      <c r="B21">
        <v>45292</v>
      </c>
      <c r="C21" s="3">
        <v>101539.60295636853</v>
      </c>
      <c r="D21" s="3">
        <v>94642.027674850033</v>
      </c>
      <c r="E21" s="4">
        <v>1.2511814162242383</v>
      </c>
      <c r="F21" s="3">
        <v>86.523049129196622</v>
      </c>
      <c r="G21" s="3">
        <v>606.23591381772269</v>
      </c>
      <c r="H21" s="3">
        <v>24305.94</v>
      </c>
      <c r="I21" s="3">
        <v>17640.240000000002</v>
      </c>
      <c r="J21" s="3">
        <v>6665.6909999999998</v>
      </c>
      <c r="K21" s="3">
        <v>1581.0730000000001</v>
      </c>
      <c r="L21" s="3">
        <v>519.03719999999998</v>
      </c>
      <c r="M21" s="3">
        <v>1184.27</v>
      </c>
      <c r="N21" s="3">
        <v>24585.11</v>
      </c>
      <c r="O21" s="3">
        <v>6536.4650000000001</v>
      </c>
      <c r="P21" s="3">
        <v>4368.7449999999999</v>
      </c>
      <c r="Q21" s="3">
        <v>3279.6309999999999</v>
      </c>
      <c r="R21" s="3">
        <v>10400.27</v>
      </c>
      <c r="S21" s="3">
        <v>-279.17</v>
      </c>
      <c r="T21" s="3">
        <v>1184.8440000000001</v>
      </c>
      <c r="U21" s="3">
        <v>48867.97</v>
      </c>
      <c r="V21" s="3">
        <v>20572.97</v>
      </c>
      <c r="W21" s="2">
        <f t="shared" si="17"/>
        <v>2.499462597526156</v>
      </c>
      <c r="X21" s="2">
        <f t="shared" si="2"/>
        <v>23.937399095842672</v>
      </c>
      <c r="Y21" s="2">
        <f t="shared" si="3"/>
        <v>17.372768344957972</v>
      </c>
      <c r="Z21" s="2">
        <f t="shared" si="4"/>
        <v>6.5646218873479745</v>
      </c>
      <c r="AA21" s="2">
        <f t="shared" si="5"/>
        <v>1.557099844756519</v>
      </c>
      <c r="AB21" s="2">
        <f t="shared" si="6"/>
        <v>0.51116725384777184</v>
      </c>
      <c r="AC21" s="2">
        <f t="shared" si="7"/>
        <v>1.166313404346164</v>
      </c>
      <c r="AD21" s="2">
        <f t="shared" si="8"/>
        <v>24.212336156725172</v>
      </c>
      <c r="AE21" s="2">
        <f t="shared" si="9"/>
        <v>6.4373552876789493</v>
      </c>
      <c r="AF21" s="2">
        <f t="shared" si="10"/>
        <v>4.3025035284776969</v>
      </c>
      <c r="AG21" s="2">
        <f t="shared" si="11"/>
        <v>3.2299033131036117</v>
      </c>
      <c r="AH21" s="2">
        <f t="shared" si="12"/>
        <v>10.242575012302328</v>
      </c>
      <c r="AI21" s="2">
        <f t="shared" si="13"/>
        <v>-0.27493706088250031</v>
      </c>
      <c r="AJ21" s="2">
        <f t="shared" si="14"/>
        <v>1.1668787010218333</v>
      </c>
      <c r="AK21" s="2">
        <f t="shared" si="15"/>
        <v>48.12700520505139</v>
      </c>
      <c r="AL21" s="2">
        <f t="shared" si="16"/>
        <v>20.261030574287538</v>
      </c>
    </row>
    <row r="22" spans="1:38" x14ac:dyDescent="0.25">
      <c r="A22">
        <f t="shared" si="1"/>
        <v>2025</v>
      </c>
      <c r="B22">
        <v>45658</v>
      </c>
      <c r="C22" s="3">
        <v>106085.89674163207</v>
      </c>
      <c r="D22" s="3">
        <v>96810.691553063545</v>
      </c>
      <c r="E22" s="4">
        <v>1.269827898861668</v>
      </c>
      <c r="F22" s="3">
        <v>87.391733551822284</v>
      </c>
      <c r="G22" s="3">
        <v>615.02870534321653</v>
      </c>
      <c r="H22" s="3">
        <v>25028.31</v>
      </c>
      <c r="I22" s="3">
        <v>18430.060000000001</v>
      </c>
      <c r="J22" s="3">
        <v>6598.2489999999998</v>
      </c>
      <c r="K22" s="3">
        <v>1648.684</v>
      </c>
      <c r="L22" s="3">
        <v>537.09640000000002</v>
      </c>
      <c r="M22" s="3">
        <v>1151.575</v>
      </c>
      <c r="N22" s="3">
        <v>25704.29</v>
      </c>
      <c r="O22" s="3">
        <v>6848.3230000000003</v>
      </c>
      <c r="P22" s="3">
        <v>4575.558</v>
      </c>
      <c r="Q22" s="3">
        <v>3414.48</v>
      </c>
      <c r="R22" s="3">
        <v>10865.93</v>
      </c>
      <c r="S22" s="3">
        <v>-675.97640000000001</v>
      </c>
      <c r="T22" s="3">
        <v>1323.258</v>
      </c>
      <c r="U22" s="3">
        <v>50867.199999999997</v>
      </c>
      <c r="V22" s="3">
        <v>22572.2</v>
      </c>
      <c r="W22" s="2">
        <f t="shared" si="17"/>
        <v>2.7078227313309724</v>
      </c>
      <c r="X22" s="2">
        <f t="shared" si="2"/>
        <v>23.592495108897879</v>
      </c>
      <c r="Y22" s="2">
        <f t="shared" si="3"/>
        <v>17.372771090285141</v>
      </c>
      <c r="Z22" s="2">
        <f t="shared" si="4"/>
        <v>6.2197230759803732</v>
      </c>
      <c r="AA22" s="2">
        <f t="shared" si="5"/>
        <v>1.5541029021183688</v>
      </c>
      <c r="AB22" s="2">
        <f t="shared" si="6"/>
        <v>0.50628445108785447</v>
      </c>
      <c r="AC22" s="2">
        <f t="shared" si="7"/>
        <v>1.0855118685612044</v>
      </c>
      <c r="AD22" s="2">
        <f t="shared" si="8"/>
        <v>24.229695736655518</v>
      </c>
      <c r="AE22" s="2">
        <f t="shared" si="9"/>
        <v>6.4554509226413153</v>
      </c>
      <c r="AF22" s="2">
        <f t="shared" si="10"/>
        <v>4.3130690700042695</v>
      </c>
      <c r="AG22" s="2">
        <f t="shared" si="11"/>
        <v>3.2185993660550647</v>
      </c>
      <c r="AH22" s="2">
        <f t="shared" si="12"/>
        <v>10.242577320587236</v>
      </c>
      <c r="AI22" s="2">
        <f t="shared" si="13"/>
        <v>-0.63719723428111597</v>
      </c>
      <c r="AJ22" s="2">
        <f t="shared" si="14"/>
        <v>1.2473458213043547</v>
      </c>
      <c r="AK22" s="2">
        <f t="shared" si="15"/>
        <v>47.949069162213917</v>
      </c>
      <c r="AL22" s="2">
        <f t="shared" si="16"/>
        <v>21.27728632484833</v>
      </c>
    </row>
    <row r="23" spans="1:38" x14ac:dyDescent="0.25">
      <c r="A23">
        <f t="shared" si="1"/>
        <v>2026</v>
      </c>
      <c r="B23">
        <v>46023</v>
      </c>
      <c r="C23" s="3">
        <v>110880.00877664686</v>
      </c>
      <c r="D23" s="3">
        <v>99201.657550274074</v>
      </c>
      <c r="E23" s="4">
        <v>1.2885497425748931</v>
      </c>
      <c r="F23" s="3">
        <v>88.737938715522347</v>
      </c>
      <c r="G23" s="3">
        <v>622.54380578184555</v>
      </c>
      <c r="H23" s="3">
        <v>25985.09</v>
      </c>
      <c r="I23" s="3">
        <v>19262.93</v>
      </c>
      <c r="J23" s="3">
        <v>6722.1559999999999</v>
      </c>
      <c r="K23" s="3">
        <v>1716.6510000000001</v>
      </c>
      <c r="L23" s="3">
        <v>555.78179999999998</v>
      </c>
      <c r="M23" s="3">
        <v>1155.0119999999999</v>
      </c>
      <c r="N23" s="3">
        <v>26896.78</v>
      </c>
      <c r="O23" s="3">
        <v>7182.482</v>
      </c>
      <c r="P23" s="3">
        <v>4799.4799999999996</v>
      </c>
      <c r="Q23" s="3">
        <v>3557.846</v>
      </c>
      <c r="R23" s="3">
        <v>11356.97</v>
      </c>
      <c r="S23" s="3">
        <v>-911.68759999999997</v>
      </c>
      <c r="T23" s="3">
        <v>1478.3119999999999</v>
      </c>
      <c r="U23" s="3">
        <v>53257.2</v>
      </c>
      <c r="V23" s="3">
        <v>24962.2</v>
      </c>
      <c r="W23" s="2">
        <f t="shared" si="17"/>
        <v>2.9062185455460492</v>
      </c>
      <c r="X23" s="2">
        <f t="shared" si="2"/>
        <v>23.435324624065942</v>
      </c>
      <c r="Y23" s="2">
        <f t="shared" si="3"/>
        <v>17.372770991390006</v>
      </c>
      <c r="Z23" s="2">
        <f t="shared" si="4"/>
        <v>6.0625500251726132</v>
      </c>
      <c r="AA23" s="2">
        <f t="shared" si="5"/>
        <v>1.5482060462837506</v>
      </c>
      <c r="AB23" s="2">
        <f t="shared" si="6"/>
        <v>0.50124617244534053</v>
      </c>
      <c r="AC23" s="2">
        <f t="shared" si="7"/>
        <v>1.0416774067240733</v>
      </c>
      <c r="AD23" s="2">
        <f t="shared" si="8"/>
        <v>24.257555799963917</v>
      </c>
      <c r="AE23" s="2">
        <f t="shared" si="9"/>
        <v>6.4777069187180176</v>
      </c>
      <c r="AF23" s="2">
        <f t="shared" si="10"/>
        <v>4.3285350109124883</v>
      </c>
      <c r="AG23" s="2">
        <f t="shared" si="11"/>
        <v>3.2087353159998488</v>
      </c>
      <c r="AH23" s="2">
        <f t="shared" si="12"/>
        <v>10.242576750581899</v>
      </c>
      <c r="AI23" s="2">
        <f t="shared" si="13"/>
        <v>-0.82222901139598048</v>
      </c>
      <c r="AJ23" s="2">
        <f t="shared" si="14"/>
        <v>1.3332538627209745</v>
      </c>
      <c r="AK23" s="2">
        <f t="shared" si="15"/>
        <v>48.031381479487074</v>
      </c>
      <c r="AL23" s="2">
        <f t="shared" si="16"/>
        <v>22.512804855817656</v>
      </c>
    </row>
    <row r="24" spans="1:38" x14ac:dyDescent="0.25">
      <c r="A24">
        <f t="shared" si="1"/>
        <v>2027</v>
      </c>
      <c r="B24">
        <v>46388</v>
      </c>
      <c r="C24" s="3">
        <v>115845.00762462216</v>
      </c>
      <c r="D24" s="3">
        <v>101611.41605746451</v>
      </c>
      <c r="E24" s="4">
        <v>1.3072811401033124</v>
      </c>
      <c r="F24" s="3">
        <v>89.986532939032415</v>
      </c>
      <c r="G24" s="3">
        <v>629.96844713650557</v>
      </c>
      <c r="H24" s="3">
        <v>26950.799999999999</v>
      </c>
      <c r="I24" s="3">
        <v>20125.490000000002</v>
      </c>
      <c r="J24" s="3">
        <v>6825.3130000000001</v>
      </c>
      <c r="K24" s="3">
        <v>1786.18</v>
      </c>
      <c r="L24" s="3">
        <v>575.09400000000005</v>
      </c>
      <c r="M24" s="3">
        <v>1131.9659999999999</v>
      </c>
      <c r="N24" s="3">
        <v>28139.53</v>
      </c>
      <c r="O24" s="3">
        <v>7533.9970000000003</v>
      </c>
      <c r="P24" s="3">
        <v>5033.0150000000003</v>
      </c>
      <c r="Q24" s="3">
        <v>3707.0039999999999</v>
      </c>
      <c r="R24" s="3">
        <v>11865.51</v>
      </c>
      <c r="S24" s="3">
        <v>-1188.7239999999999</v>
      </c>
      <c r="T24" s="3">
        <v>1632.299</v>
      </c>
      <c r="U24" s="3">
        <v>56078.22</v>
      </c>
      <c r="V24" s="3">
        <v>27783.22</v>
      </c>
      <c r="W24" s="2">
        <f t="shared" si="17"/>
        <v>3.0649358208843123</v>
      </c>
      <c r="X24" s="2">
        <f t="shared" si="2"/>
        <v>23.264532976103641</v>
      </c>
      <c r="Y24" s="2">
        <f t="shared" si="3"/>
        <v>17.372772821780583</v>
      </c>
      <c r="Z24" s="2">
        <f t="shared" si="4"/>
        <v>5.8917627439901183</v>
      </c>
      <c r="AA24" s="2">
        <f t="shared" si="5"/>
        <v>1.5418705014788727</v>
      </c>
      <c r="AB24" s="2">
        <f t="shared" si="6"/>
        <v>0.4964339955533546</v>
      </c>
      <c r="AC24" s="2">
        <f t="shared" si="7"/>
        <v>0.97713835340057187</v>
      </c>
      <c r="AD24" s="2">
        <f t="shared" si="8"/>
        <v>24.290671283118041</v>
      </c>
      <c r="AE24" s="2">
        <f t="shared" si="9"/>
        <v>6.5035146136057529</v>
      </c>
      <c r="AF24" s="2">
        <f t="shared" si="10"/>
        <v>4.3446110481590265</v>
      </c>
      <c r="AG24" s="2">
        <f t="shared" si="11"/>
        <v>3.1999687133794952</v>
      </c>
      <c r="AH24" s="2">
        <f t="shared" si="12"/>
        <v>10.242573455084358</v>
      </c>
      <c r="AI24" s="2">
        <f t="shared" si="13"/>
        <v>-1.026133127680285</v>
      </c>
      <c r="AJ24" s="2">
        <f t="shared" si="14"/>
        <v>1.4090369826632603</v>
      </c>
      <c r="AK24" s="2">
        <f t="shared" si="15"/>
        <v>48.407972988972304</v>
      </c>
      <c r="AL24" s="2">
        <f t="shared" si="16"/>
        <v>23.983096526720626</v>
      </c>
    </row>
    <row r="25" spans="1:38" x14ac:dyDescent="0.25">
      <c r="A25">
        <f t="shared" si="1"/>
        <v>2028</v>
      </c>
      <c r="B25">
        <v>46753</v>
      </c>
      <c r="C25" s="3">
        <v>121056.1626414632</v>
      </c>
      <c r="D25" s="3">
        <v>104100.34554802444</v>
      </c>
      <c r="E25" s="4">
        <v>1.3259501349973377</v>
      </c>
      <c r="F25" s="3">
        <v>91.218156629896356</v>
      </c>
      <c r="G25" s="3">
        <v>637.62946943419195</v>
      </c>
      <c r="H25" s="3">
        <v>27959.23</v>
      </c>
      <c r="I25" s="3">
        <v>21030.81</v>
      </c>
      <c r="J25" s="3">
        <v>6928.4219999999996</v>
      </c>
      <c r="K25" s="3">
        <v>1858.252</v>
      </c>
      <c r="L25" s="3">
        <v>595.03499999999997</v>
      </c>
      <c r="M25" s="3">
        <v>1101.7570000000001</v>
      </c>
      <c r="N25" s="3">
        <v>29448.76</v>
      </c>
      <c r="O25" s="3">
        <v>7909.9669999999996</v>
      </c>
      <c r="P25" s="3">
        <v>5276.1980000000003</v>
      </c>
      <c r="Q25" s="3">
        <v>3863.328</v>
      </c>
      <c r="R25" s="3">
        <v>12399.27</v>
      </c>
      <c r="S25" s="3">
        <v>-1489.5260000000001</v>
      </c>
      <c r="T25" s="3">
        <v>1789.9659999999999</v>
      </c>
      <c r="U25" s="3">
        <v>59357.72</v>
      </c>
      <c r="V25" s="3">
        <v>31062.720000000001</v>
      </c>
      <c r="W25" s="2">
        <f t="shared" si="17"/>
        <v>3.1919094436306996</v>
      </c>
      <c r="X25" s="2">
        <f t="shared" si="2"/>
        <v>23.096081512849494</v>
      </c>
      <c r="Y25" s="2">
        <f t="shared" si="3"/>
        <v>17.372771068489737</v>
      </c>
      <c r="Z25" s="2">
        <f t="shared" si="4"/>
        <v>5.7233120964854791</v>
      </c>
      <c r="AA25" s="2">
        <f t="shared" si="5"/>
        <v>1.5350329627609771</v>
      </c>
      <c r="AB25" s="2">
        <f t="shared" si="6"/>
        <v>0.4915363142332031</v>
      </c>
      <c r="AC25" s="2">
        <f t="shared" si="7"/>
        <v>0.91012053906178836</v>
      </c>
      <c r="AD25" s="2">
        <f t="shared" si="8"/>
        <v>24.326526925539142</v>
      </c>
      <c r="AE25" s="2">
        <f t="shared" si="9"/>
        <v>6.5341299669536523</v>
      </c>
      <c r="AF25" s="2">
        <f t="shared" si="10"/>
        <v>4.3584712127599179</v>
      </c>
      <c r="AG25" s="2">
        <f t="shared" si="11"/>
        <v>3.191351778960787</v>
      </c>
      <c r="AH25" s="2">
        <f t="shared" si="12"/>
        <v>10.242576445053365</v>
      </c>
      <c r="AI25" s="2">
        <f t="shared" si="13"/>
        <v>-1.2304421084382029</v>
      </c>
      <c r="AJ25" s="2">
        <f t="shared" si="14"/>
        <v>1.4786244342647903</v>
      </c>
      <c r="AK25" s="2">
        <f t="shared" si="15"/>
        <v>49.0332079795079</v>
      </c>
      <c r="AL25" s="2">
        <f t="shared" si="16"/>
        <v>25.659759339968243</v>
      </c>
    </row>
    <row r="26" spans="1:38" x14ac:dyDescent="0.25">
      <c r="A26">
        <f t="shared" si="1"/>
        <v>2029</v>
      </c>
      <c r="B26">
        <v>47119</v>
      </c>
      <c r="C26" s="3">
        <v>126540.3935572152</v>
      </c>
      <c r="D26" s="3">
        <v>106682.73815196249</v>
      </c>
      <c r="E26" s="4">
        <v>1.3444970825004108</v>
      </c>
      <c r="F26" s="3">
        <v>92.452398842088854</v>
      </c>
      <c r="G26" s="3">
        <v>645.57357823591315</v>
      </c>
      <c r="H26" s="3">
        <v>29019.31</v>
      </c>
      <c r="I26" s="3">
        <v>21983.58</v>
      </c>
      <c r="J26" s="3">
        <v>7035.7380000000003</v>
      </c>
      <c r="K26" s="3">
        <v>1933.2629999999999</v>
      </c>
      <c r="L26" s="3">
        <v>615.60389999999995</v>
      </c>
      <c r="M26" s="3">
        <v>1068.068</v>
      </c>
      <c r="N26" s="3">
        <v>30828.02</v>
      </c>
      <c r="O26" s="3">
        <v>8309.5889999999999</v>
      </c>
      <c r="P26" s="3">
        <v>5525.85</v>
      </c>
      <c r="Q26" s="3">
        <v>4031.5859999999998</v>
      </c>
      <c r="R26" s="3">
        <v>12960.99</v>
      </c>
      <c r="S26" s="3">
        <v>-1808.7049999999999</v>
      </c>
      <c r="T26" s="3">
        <v>1954.9390000000001</v>
      </c>
      <c r="U26" s="3">
        <v>63121.36</v>
      </c>
      <c r="V26" s="3">
        <v>34826.36</v>
      </c>
      <c r="W26" s="2">
        <f t="shared" si="17"/>
        <v>3.2934873509292473</v>
      </c>
      <c r="X26" s="2">
        <f t="shared" si="2"/>
        <v>22.932843169069905</v>
      </c>
      <c r="Y26" s="2">
        <f t="shared" si="3"/>
        <v>17.372776693680926</v>
      </c>
      <c r="Z26" s="2">
        <f t="shared" si="4"/>
        <v>5.5600727974809043</v>
      </c>
      <c r="AA26" s="2">
        <f t="shared" si="5"/>
        <v>1.5277832995879499</v>
      </c>
      <c r="AB26" s="2">
        <f t="shared" si="6"/>
        <v>0.48648805546954049</v>
      </c>
      <c r="AC26" s="2">
        <f t="shared" si="7"/>
        <v>0.84405300945825923</v>
      </c>
      <c r="AD26" s="2">
        <f t="shared" si="8"/>
        <v>24.362197029252261</v>
      </c>
      <c r="AE26" s="2">
        <f t="shared" si="9"/>
        <v>6.5667481872046034</v>
      </c>
      <c r="AF26" s="2">
        <f t="shared" si="10"/>
        <v>4.3668664563631916</v>
      </c>
      <c r="AG26" s="2">
        <f t="shared" si="11"/>
        <v>3.1860071607704614</v>
      </c>
      <c r="AH26" s="2">
        <f t="shared" si="12"/>
        <v>10.242571273606552</v>
      </c>
      <c r="AI26" s="2">
        <f t="shared" si="13"/>
        <v>-1.4293499088749038</v>
      </c>
      <c r="AJ26" s="2">
        <f t="shared" si="14"/>
        <v>1.5449130076524338</v>
      </c>
      <c r="AK26" s="2">
        <f t="shared" si="15"/>
        <v>49.882380025521016</v>
      </c>
      <c r="AL26" s="2">
        <f t="shared" si="16"/>
        <v>27.521931156515073</v>
      </c>
    </row>
    <row r="27" spans="1:38" x14ac:dyDescent="0.25">
      <c r="A27">
        <f t="shared" si="1"/>
        <v>2030</v>
      </c>
      <c r="B27">
        <v>47484</v>
      </c>
      <c r="C27" s="3">
        <v>132248.67514438726</v>
      </c>
      <c r="D27" s="3">
        <v>109309.08892214349</v>
      </c>
      <c r="E27" s="4">
        <v>1.3628538989403181</v>
      </c>
      <c r="F27" s="3">
        <v>93.695971420579525</v>
      </c>
      <c r="G27" s="3">
        <v>653.49943829395158</v>
      </c>
      <c r="H27" s="3">
        <v>30132.97</v>
      </c>
      <c r="I27" s="3">
        <v>22975.26</v>
      </c>
      <c r="J27" s="3">
        <v>7157.71</v>
      </c>
      <c r="K27" s="3">
        <v>2011.3330000000001</v>
      </c>
      <c r="L27" s="3">
        <v>636.79399999999998</v>
      </c>
      <c r="M27" s="3">
        <v>1041.0119999999999</v>
      </c>
      <c r="N27" s="3">
        <v>32273.200000000001</v>
      </c>
      <c r="O27" s="3">
        <v>8730.2039999999997</v>
      </c>
      <c r="P27" s="3">
        <v>5786.17</v>
      </c>
      <c r="Q27" s="3">
        <v>4211.1540000000005</v>
      </c>
      <c r="R27" s="3">
        <v>13545.67</v>
      </c>
      <c r="S27" s="3">
        <v>-2140.2240000000002</v>
      </c>
      <c r="T27" s="3">
        <v>2130.1889999999999</v>
      </c>
      <c r="U27" s="3">
        <v>67391.77</v>
      </c>
      <c r="V27" s="3">
        <v>39096.769999999997</v>
      </c>
      <c r="W27" s="2">
        <f t="shared" si="17"/>
        <v>3.3747514312112412</v>
      </c>
      <c r="X27" s="2">
        <f t="shared" si="2"/>
        <v>22.785082699014747</v>
      </c>
      <c r="Y27" s="2">
        <f t="shared" si="3"/>
        <v>17.372771390651689</v>
      </c>
      <c r="Z27" s="2">
        <f t="shared" si="4"/>
        <v>5.4123113083630603</v>
      </c>
      <c r="AA27" s="2">
        <f t="shared" si="5"/>
        <v>1.5208719465840053</v>
      </c>
      <c r="AB27" s="2">
        <f t="shared" si="6"/>
        <v>0.4815125741749452</v>
      </c>
      <c r="AC27" s="2">
        <f t="shared" si="7"/>
        <v>0.78716251702592677</v>
      </c>
      <c r="AD27" s="2">
        <f t="shared" si="8"/>
        <v>24.403420272274612</v>
      </c>
      <c r="AE27" s="2">
        <f t="shared" si="9"/>
        <v>6.6013545999371903</v>
      </c>
      <c r="AF27" s="2">
        <f t="shared" si="10"/>
        <v>4.375219633529591</v>
      </c>
      <c r="AG27" s="2">
        <f t="shared" si="11"/>
        <v>3.1842693285224377</v>
      </c>
      <c r="AH27" s="2">
        <f t="shared" si="12"/>
        <v>10.24257519798291</v>
      </c>
      <c r="AI27" s="2">
        <f t="shared" si="13"/>
        <v>-1.6183330363524122</v>
      </c>
      <c r="AJ27" s="2">
        <f t="shared" si="14"/>
        <v>1.6107450586361558</v>
      </c>
      <c r="AK27" s="2">
        <f t="shared" si="15"/>
        <v>50.958370604788747</v>
      </c>
      <c r="AL27" s="2">
        <f t="shared" si="16"/>
        <v>29.563071204543022</v>
      </c>
    </row>
    <row r="28" spans="1:38" x14ac:dyDescent="0.25">
      <c r="A28">
        <f t="shared" si="1"/>
        <v>2031</v>
      </c>
      <c r="B28">
        <v>47849</v>
      </c>
      <c r="C28" s="3">
        <v>138274.76451873052</v>
      </c>
      <c r="D28" s="3">
        <v>112048.89351345981</v>
      </c>
      <c r="E28" s="4">
        <v>1.3809826913626</v>
      </c>
      <c r="F28" s="3">
        <v>94.952672274425566</v>
      </c>
      <c r="G28" s="3">
        <v>661.74990109751161</v>
      </c>
      <c r="H28" s="3">
        <v>31308.07</v>
      </c>
      <c r="I28" s="3">
        <v>24022.16</v>
      </c>
      <c r="J28" s="3">
        <v>7285.9059999999999</v>
      </c>
      <c r="K28" s="3">
        <v>2092.5749999999998</v>
      </c>
      <c r="L28" s="3">
        <v>658.6078</v>
      </c>
      <c r="M28" s="3">
        <v>1011.827</v>
      </c>
      <c r="N28" s="3">
        <v>33800.47</v>
      </c>
      <c r="O28" s="3">
        <v>9178.3960000000006</v>
      </c>
      <c r="P28" s="3">
        <v>6052.3990000000003</v>
      </c>
      <c r="Q28" s="3">
        <v>4406.7830000000004</v>
      </c>
      <c r="R28" s="3">
        <v>14162.9</v>
      </c>
      <c r="S28" s="3">
        <v>-2492.4059999999999</v>
      </c>
      <c r="T28" s="3">
        <v>2318.1170000000002</v>
      </c>
      <c r="U28" s="3">
        <v>72202.3</v>
      </c>
      <c r="V28" s="3">
        <v>43907.3</v>
      </c>
      <c r="W28" s="2">
        <f t="shared" si="17"/>
        <v>3.4397627484780413</v>
      </c>
      <c r="X28" s="2">
        <f t="shared" si="2"/>
        <v>22.641926101967108</v>
      </c>
      <c r="Y28" s="2">
        <f t="shared" si="3"/>
        <v>17.372772308533559</v>
      </c>
      <c r="Z28" s="2">
        <f t="shared" si="4"/>
        <v>5.2691509006425106</v>
      </c>
      <c r="AA28" s="2">
        <f t="shared" si="5"/>
        <v>1.5133455531696403</v>
      </c>
      <c r="AB28" s="2">
        <f t="shared" si="6"/>
        <v>0.47630368584774258</v>
      </c>
      <c r="AC28" s="2">
        <f t="shared" si="7"/>
        <v>0.73175102016748628</v>
      </c>
      <c r="AD28" s="2">
        <f t="shared" si="8"/>
        <v>24.444424199631477</v>
      </c>
      <c r="AE28" s="2">
        <f t="shared" si="9"/>
        <v>6.6377954299511446</v>
      </c>
      <c r="AF28" s="2">
        <f t="shared" si="10"/>
        <v>4.3770814009812691</v>
      </c>
      <c r="AG28" s="2">
        <f t="shared" si="11"/>
        <v>3.1869755955383048</v>
      </c>
      <c r="AH28" s="2">
        <f t="shared" si="12"/>
        <v>10.242577558742841</v>
      </c>
      <c r="AI28" s="2">
        <f t="shared" si="13"/>
        <v>-1.8025024368509281</v>
      </c>
      <c r="AJ28" s="2">
        <f t="shared" si="14"/>
        <v>1.6764570224135085</v>
      </c>
      <c r="AK28" s="2">
        <f t="shared" si="15"/>
        <v>52.21654164539877</v>
      </c>
      <c r="AL28" s="2">
        <f t="shared" si="16"/>
        <v>31.753661018929002</v>
      </c>
    </row>
    <row r="29" spans="1:38" x14ac:dyDescent="0.25">
      <c r="A29">
        <f t="shared" si="1"/>
        <v>2032</v>
      </c>
      <c r="B29">
        <v>48214</v>
      </c>
      <c r="C29" s="3">
        <v>144557.57357784687</v>
      </c>
      <c r="D29" s="3">
        <v>114843.23572940292</v>
      </c>
      <c r="E29" s="4">
        <v>1.3988501674544298</v>
      </c>
      <c r="F29" s="3">
        <v>96.222780991764097</v>
      </c>
      <c r="G29" s="3">
        <v>669.87091261534999</v>
      </c>
      <c r="H29" s="3">
        <v>32534.71</v>
      </c>
      <c r="I29" s="3">
        <v>25113.66</v>
      </c>
      <c r="J29" s="3">
        <v>7421.0469999999996</v>
      </c>
      <c r="K29" s="3">
        <v>2177.2849999999999</v>
      </c>
      <c r="L29" s="3">
        <v>681.05219999999997</v>
      </c>
      <c r="M29" s="3">
        <v>980.00239999999997</v>
      </c>
      <c r="N29" s="3">
        <v>35400.239999999998</v>
      </c>
      <c r="O29" s="3">
        <v>9656.4189999999999</v>
      </c>
      <c r="P29" s="3">
        <v>6322.3680000000004</v>
      </c>
      <c r="Q29" s="3">
        <v>4615.0339999999997</v>
      </c>
      <c r="R29" s="3">
        <v>14806.42</v>
      </c>
      <c r="S29" s="3">
        <v>-2865.5309999999999</v>
      </c>
      <c r="T29" s="3">
        <v>2521.1379999999999</v>
      </c>
      <c r="U29" s="3">
        <v>77588.97</v>
      </c>
      <c r="V29" s="3">
        <v>49293.97</v>
      </c>
      <c r="W29" s="2">
        <f t="shared" si="17"/>
        <v>3.4917696527672937</v>
      </c>
      <c r="X29" s="2">
        <f t="shared" si="2"/>
        <v>22.506402947113298</v>
      </c>
      <c r="Y29" s="2">
        <f t="shared" si="3"/>
        <v>17.372773614296896</v>
      </c>
      <c r="Z29" s="2">
        <f t="shared" si="4"/>
        <v>5.1336272575187021</v>
      </c>
      <c r="AA29" s="2">
        <f t="shared" si="5"/>
        <v>1.5061715177638151</v>
      </c>
      <c r="AB29" s="2">
        <f t="shared" si="6"/>
        <v>0.47112868813700798</v>
      </c>
      <c r="AC29" s="2">
        <f t="shared" si="7"/>
        <v>0.67793224232022053</v>
      </c>
      <c r="AD29" s="2">
        <f t="shared" si="8"/>
        <v>24.488678886780242</v>
      </c>
      <c r="AE29" s="2">
        <f t="shared" si="9"/>
        <v>6.6799813811206814</v>
      </c>
      <c r="AF29" s="2">
        <f t="shared" si="10"/>
        <v>4.3735985901806043</v>
      </c>
      <c r="AG29" s="2">
        <f t="shared" si="11"/>
        <v>3.19252314892704</v>
      </c>
      <c r="AH29" s="2">
        <f t="shared" si="12"/>
        <v>10.242576458317817</v>
      </c>
      <c r="AI29" s="2">
        <f t="shared" si="13"/>
        <v>-1.9822766314328453</v>
      </c>
      <c r="AJ29" s="2">
        <f t="shared" si="14"/>
        <v>1.7440372978053076</v>
      </c>
      <c r="AK29" s="2">
        <f t="shared" si="15"/>
        <v>53.673403668619919</v>
      </c>
      <c r="AL29" s="2">
        <f t="shared" si="16"/>
        <v>34.099887525750638</v>
      </c>
    </row>
    <row r="30" spans="1:38" x14ac:dyDescent="0.25">
      <c r="A30">
        <f t="shared" si="1"/>
        <v>2033</v>
      </c>
      <c r="B30">
        <v>48580</v>
      </c>
      <c r="C30" s="3">
        <v>151134.97210738246</v>
      </c>
      <c r="D30" s="3">
        <v>117714.2937560257</v>
      </c>
      <c r="E30" s="4">
        <v>1.4164417081206955</v>
      </c>
      <c r="F30" s="3">
        <v>97.508039085245983</v>
      </c>
      <c r="G30" s="3">
        <v>678.0077795670154</v>
      </c>
      <c r="H30" s="3">
        <v>33817.879999999997</v>
      </c>
      <c r="I30" s="3">
        <v>26256.34</v>
      </c>
      <c r="J30" s="3">
        <v>7561.5460000000003</v>
      </c>
      <c r="K30" s="3">
        <v>2265.8780000000002</v>
      </c>
      <c r="L30" s="3">
        <v>704.14260000000002</v>
      </c>
      <c r="M30" s="3">
        <v>942.94090000000006</v>
      </c>
      <c r="N30" s="3">
        <v>37068.639999999999</v>
      </c>
      <c r="O30" s="3">
        <v>10162.08</v>
      </c>
      <c r="P30" s="3">
        <v>6592.0630000000001</v>
      </c>
      <c r="Q30" s="3">
        <v>4834.3900000000003</v>
      </c>
      <c r="R30" s="3">
        <v>15480.11</v>
      </c>
      <c r="S30" s="3">
        <v>-3250.761</v>
      </c>
      <c r="T30" s="3">
        <v>2741.511</v>
      </c>
      <c r="U30" s="3">
        <v>83581.240000000005</v>
      </c>
      <c r="V30" s="3">
        <v>55286.239999999998</v>
      </c>
      <c r="W30" s="2">
        <f t="shared" si="17"/>
        <v>3.5333772313255345</v>
      </c>
      <c r="X30" s="2">
        <f t="shared" si="2"/>
        <v>22.375946168152367</v>
      </c>
      <c r="Y30" s="2">
        <f t="shared" si="3"/>
        <v>17.372775892891742</v>
      </c>
      <c r="Z30" s="2">
        <f t="shared" si="4"/>
        <v>5.0031742452219916</v>
      </c>
      <c r="AA30" s="2">
        <f t="shared" si="5"/>
        <v>1.4992413525508033</v>
      </c>
      <c r="AB30" s="2">
        <f t="shared" si="6"/>
        <v>0.46590315277902833</v>
      </c>
      <c r="AC30" s="2">
        <f t="shared" si="7"/>
        <v>0.62390649023975331</v>
      </c>
      <c r="AD30" s="2">
        <f t="shared" si="8"/>
        <v>24.526844768702819</v>
      </c>
      <c r="AE30" s="2">
        <f t="shared" si="9"/>
        <v>6.7238441628055288</v>
      </c>
      <c r="AF30" s="2">
        <f t="shared" si="10"/>
        <v>4.3617059030627887</v>
      </c>
      <c r="AG30" s="2">
        <f t="shared" si="11"/>
        <v>3.198723586335221</v>
      </c>
      <c r="AH30" s="2">
        <f t="shared" si="12"/>
        <v>10.242573101479962</v>
      </c>
      <c r="AI30" s="2">
        <f t="shared" si="13"/>
        <v>-2.1508992622106757</v>
      </c>
      <c r="AJ30" s="2">
        <f t="shared" si="14"/>
        <v>1.8139487914498948</v>
      </c>
      <c r="AK30" s="2">
        <f t="shared" si="15"/>
        <v>55.302382257770859</v>
      </c>
      <c r="AL30" s="2">
        <f t="shared" si="16"/>
        <v>36.58070612585864</v>
      </c>
    </row>
    <row r="31" spans="1:38" x14ac:dyDescent="0.25">
      <c r="A31">
        <f t="shared" si="1"/>
        <v>2034</v>
      </c>
      <c r="B31">
        <v>48945</v>
      </c>
      <c r="C31" s="3">
        <v>157990.96343251513</v>
      </c>
      <c r="D31" s="3">
        <v>120641.44346454347</v>
      </c>
      <c r="E31" s="4">
        <v>1.4337176611016311</v>
      </c>
      <c r="F31" s="3">
        <v>98.808219551734879</v>
      </c>
      <c r="G31" s="3">
        <v>686.07668030476134</v>
      </c>
      <c r="H31" s="3">
        <v>35157.040000000001</v>
      </c>
      <c r="I31" s="3">
        <v>27447.41</v>
      </c>
      <c r="J31" s="3">
        <v>7709.6260000000002</v>
      </c>
      <c r="K31" s="3">
        <v>2358.5549999999998</v>
      </c>
      <c r="L31" s="3">
        <v>727.88019999999995</v>
      </c>
      <c r="M31" s="3">
        <v>903.45820000000003</v>
      </c>
      <c r="N31" s="3">
        <v>38804.269999999997</v>
      </c>
      <c r="O31" s="3">
        <v>10693.97</v>
      </c>
      <c r="P31" s="3">
        <v>6868.5870000000004</v>
      </c>
      <c r="Q31" s="3">
        <v>5059.3779999999997</v>
      </c>
      <c r="R31" s="3">
        <v>16182.34</v>
      </c>
      <c r="S31" s="3">
        <v>-3647.2350000000001</v>
      </c>
      <c r="T31" s="3">
        <v>2981.0610000000001</v>
      </c>
      <c r="U31" s="3">
        <v>90209.53</v>
      </c>
      <c r="V31" s="3">
        <v>61914.53</v>
      </c>
      <c r="W31" s="2">
        <f t="shared" si="17"/>
        <v>3.5666628061512369</v>
      </c>
      <c r="X31" s="2">
        <f t="shared" si="2"/>
        <v>22.252563840473773</v>
      </c>
      <c r="Y31" s="2">
        <f t="shared" si="3"/>
        <v>17.37277209004678</v>
      </c>
      <c r="Z31" s="2">
        <f t="shared" si="4"/>
        <v>4.8797892186366214</v>
      </c>
      <c r="AA31" s="2">
        <f t="shared" si="5"/>
        <v>1.4928417099041504</v>
      </c>
      <c r="AB31" s="2">
        <f t="shared" si="6"/>
        <v>0.4607100204885512</v>
      </c>
      <c r="AC31" s="2">
        <f t="shared" si="7"/>
        <v>0.57184169294967724</v>
      </c>
      <c r="AD31" s="2">
        <f t="shared" si="8"/>
        <v>24.561069289621113</v>
      </c>
      <c r="AE31" s="2">
        <f t="shared" si="9"/>
        <v>6.7687225697359992</v>
      </c>
      <c r="AF31" s="2">
        <f t="shared" si="10"/>
        <v>4.3474556080758857</v>
      </c>
      <c r="AG31" s="2">
        <f t="shared" si="11"/>
        <v>3.2023211265251144</v>
      </c>
      <c r="AH31" s="2">
        <f t="shared" si="12"/>
        <v>10.242573150022082</v>
      </c>
      <c r="AI31" s="2">
        <f t="shared" si="13"/>
        <v>-2.3085086138853086</v>
      </c>
      <c r="AJ31" s="2">
        <f t="shared" si="14"/>
        <v>1.8868553841519817</v>
      </c>
      <c r="AK31" s="2">
        <f t="shared" si="15"/>
        <v>57.09790486753532</v>
      </c>
      <c r="AL31" s="2">
        <f t="shared" si="16"/>
        <v>39.188652727246904</v>
      </c>
    </row>
    <row r="32" spans="1:38" x14ac:dyDescent="0.25">
      <c r="A32">
        <f t="shared" si="1"/>
        <v>2035</v>
      </c>
      <c r="B32">
        <v>49310</v>
      </c>
      <c r="C32" s="3">
        <v>165146.2418932108</v>
      </c>
      <c r="D32" s="3">
        <v>123632.50807585317</v>
      </c>
      <c r="E32" s="4">
        <v>1.4506569763101482</v>
      </c>
      <c r="F32" s="3">
        <v>100.12437070698846</v>
      </c>
      <c r="G32" s="3">
        <v>694.18482966978945</v>
      </c>
      <c r="H32" s="3">
        <v>36556.639999999999</v>
      </c>
      <c r="I32" s="3">
        <v>28690.48</v>
      </c>
      <c r="J32" s="3">
        <v>7866.1549999999997</v>
      </c>
      <c r="K32" s="3">
        <v>2455.3359999999998</v>
      </c>
      <c r="L32" s="3">
        <v>752.26990000000001</v>
      </c>
      <c r="M32" s="3">
        <v>862.30669999999998</v>
      </c>
      <c r="N32" s="3">
        <v>40615.550000000003</v>
      </c>
      <c r="O32" s="3">
        <v>11252.78</v>
      </c>
      <c r="P32" s="3">
        <v>7153.7730000000001</v>
      </c>
      <c r="Q32" s="3">
        <v>5293.7640000000001</v>
      </c>
      <c r="R32" s="3">
        <v>16915.23</v>
      </c>
      <c r="S32" s="3">
        <v>-4058.9090000000001</v>
      </c>
      <c r="T32" s="3">
        <v>3241.491</v>
      </c>
      <c r="U32" s="3">
        <v>97509.93</v>
      </c>
      <c r="V32" s="3">
        <v>69214.929999999993</v>
      </c>
      <c r="W32" s="2">
        <f t="shared" si="17"/>
        <v>3.5932910857644416</v>
      </c>
      <c r="X32" s="2">
        <f t="shared" si="2"/>
        <v>22.135920006971016</v>
      </c>
      <c r="Y32" s="2">
        <f t="shared" si="3"/>
        <v>17.372771957203994</v>
      </c>
      <c r="Z32" s="2">
        <f t="shared" si="4"/>
        <v>4.7631450221474152</v>
      </c>
      <c r="AA32" s="2">
        <f t="shared" si="5"/>
        <v>1.4867646831392651</v>
      </c>
      <c r="AB32" s="2">
        <f t="shared" si="6"/>
        <v>0.45551741981900107</v>
      </c>
      <c r="AC32" s="2">
        <f t="shared" si="7"/>
        <v>0.52214733445620698</v>
      </c>
      <c r="AD32" s="2">
        <f t="shared" si="8"/>
        <v>24.593687106887607</v>
      </c>
      <c r="AE32" s="2">
        <f t="shared" si="9"/>
        <v>6.8138274725478958</v>
      </c>
      <c r="AF32" s="2">
        <f t="shared" si="10"/>
        <v>4.3317806799538765</v>
      </c>
      <c r="AG32" s="2">
        <f t="shared" si="11"/>
        <v>3.2055007363855901</v>
      </c>
      <c r="AH32" s="2">
        <f t="shared" si="12"/>
        <v>10.242576401428478</v>
      </c>
      <c r="AI32" s="2">
        <f t="shared" si="13"/>
        <v>-2.4577664943926667</v>
      </c>
      <c r="AJ32" s="2">
        <f t="shared" si="14"/>
        <v>1.9628003415881898</v>
      </c>
      <c r="AK32" s="2">
        <f t="shared" si="15"/>
        <v>59.044595191607961</v>
      </c>
      <c r="AL32" s="2">
        <f t="shared" si="16"/>
        <v>41.911295834849653</v>
      </c>
    </row>
    <row r="33" spans="1:38" x14ac:dyDescent="0.25">
      <c r="A33">
        <f t="shared" si="1"/>
        <v>2036</v>
      </c>
      <c r="B33">
        <v>49675</v>
      </c>
      <c r="C33" s="3">
        <v>172570.92683156164</v>
      </c>
      <c r="D33" s="3">
        <v>126657.69819637063</v>
      </c>
      <c r="E33" s="4">
        <v>1.4672582018966949</v>
      </c>
      <c r="F33" s="3">
        <v>101.45743108220231</v>
      </c>
      <c r="G33" s="3">
        <v>702.17705149104779</v>
      </c>
      <c r="H33" s="3">
        <v>38012.1</v>
      </c>
      <c r="I33" s="3">
        <v>29980.36</v>
      </c>
      <c r="J33" s="3">
        <v>8031.7460000000001</v>
      </c>
      <c r="K33" s="3">
        <v>2556.0169999999998</v>
      </c>
      <c r="L33" s="3">
        <v>777.32709999999997</v>
      </c>
      <c r="M33" s="3">
        <v>820.79129999999998</v>
      </c>
      <c r="N33" s="3">
        <v>42492.65</v>
      </c>
      <c r="O33" s="3">
        <v>11832.33</v>
      </c>
      <c r="P33" s="3">
        <v>7448.4920000000002</v>
      </c>
      <c r="Q33" s="3">
        <v>5536.1260000000002</v>
      </c>
      <c r="R33" s="3">
        <v>17675.7</v>
      </c>
      <c r="S33" s="3">
        <v>-4480.55</v>
      </c>
      <c r="T33" s="3">
        <v>3524.5880000000002</v>
      </c>
      <c r="U33" s="3">
        <v>105515.1</v>
      </c>
      <c r="V33" s="3">
        <v>77220.070000000007</v>
      </c>
      <c r="W33" s="2">
        <f t="shared" si="17"/>
        <v>3.6145939187937071</v>
      </c>
      <c r="X33" s="2">
        <f t="shared" si="2"/>
        <v>22.026943180934424</v>
      </c>
      <c r="Y33" s="2">
        <f t="shared" si="3"/>
        <v>17.372775675744279</v>
      </c>
      <c r="Z33" s="2">
        <f t="shared" si="4"/>
        <v>4.6541709820214443</v>
      </c>
      <c r="AA33" s="2">
        <f t="shared" si="5"/>
        <v>1.4811399851232228</v>
      </c>
      <c r="AB33" s="2">
        <f t="shared" si="6"/>
        <v>0.45043919869464011</v>
      </c>
      <c r="AC33" s="2">
        <f t="shared" si="7"/>
        <v>0.47562548053133874</v>
      </c>
      <c r="AD33" s="2">
        <f t="shared" si="8"/>
        <v>24.623295928331586</v>
      </c>
      <c r="AE33" s="2">
        <f t="shared" si="9"/>
        <v>6.8565025507158461</v>
      </c>
      <c r="AF33" s="2">
        <f t="shared" si="10"/>
        <v>4.3161916881110125</v>
      </c>
      <c r="AG33" s="2">
        <f t="shared" si="11"/>
        <v>3.2080293602430219</v>
      </c>
      <c r="AH33" s="2">
        <f t="shared" si="12"/>
        <v>10.242571170317941</v>
      </c>
      <c r="AI33" s="2">
        <f t="shared" si="13"/>
        <v>-2.5963527473971637</v>
      </c>
      <c r="AJ33" s="2">
        <f t="shared" si="14"/>
        <v>2.0423996467494114</v>
      </c>
      <c r="AK33" s="2">
        <f t="shared" si="15"/>
        <v>61.14303372953912</v>
      </c>
      <c r="AL33" s="2">
        <f t="shared" si="16"/>
        <v>44.746859403131609</v>
      </c>
    </row>
    <row r="34" spans="1:38" x14ac:dyDescent="0.25">
      <c r="A34">
        <f t="shared" si="1"/>
        <v>2037</v>
      </c>
      <c r="B34">
        <v>50041</v>
      </c>
      <c r="C34" s="3">
        <v>180271.3863684336</v>
      </c>
      <c r="D34" s="3">
        <v>129715.09407048881</v>
      </c>
      <c r="E34" s="4">
        <v>1.4835096757375243</v>
      </c>
      <c r="F34" s="3">
        <v>102.80749845223521</v>
      </c>
      <c r="G34" s="3">
        <v>709.96147572520488</v>
      </c>
      <c r="H34" s="3">
        <v>39521.9</v>
      </c>
      <c r="I34" s="3">
        <v>31318.14</v>
      </c>
      <c r="J34" s="3">
        <v>8203.7620000000006</v>
      </c>
      <c r="K34" s="3">
        <v>2660.6970000000001</v>
      </c>
      <c r="L34" s="3">
        <v>803.0625</v>
      </c>
      <c r="M34" s="3">
        <v>775.4307</v>
      </c>
      <c r="N34" s="3">
        <v>44442.04</v>
      </c>
      <c r="O34" s="3">
        <v>12435.92</v>
      </c>
      <c r="P34" s="3">
        <v>7753.6620000000003</v>
      </c>
      <c r="Q34" s="3">
        <v>5788.0240000000003</v>
      </c>
      <c r="R34" s="3">
        <v>18464.43</v>
      </c>
      <c r="S34" s="3">
        <v>-4920.1360000000004</v>
      </c>
      <c r="T34" s="3">
        <v>3831.9229999999998</v>
      </c>
      <c r="U34" s="3">
        <v>114267.1</v>
      </c>
      <c r="V34" s="3">
        <v>85972.13</v>
      </c>
      <c r="W34" s="2">
        <f t="shared" si="17"/>
        <v>3.6316347138940301</v>
      </c>
      <c r="X34" s="2">
        <f t="shared" si="2"/>
        <v>21.923556919469323</v>
      </c>
      <c r="Y34" s="2">
        <f t="shared" si="3"/>
        <v>17.372773700199357</v>
      </c>
      <c r="Z34" s="2">
        <f t="shared" si="4"/>
        <v>4.5507843287083745</v>
      </c>
      <c r="AA34" s="2">
        <f t="shared" si="5"/>
        <v>1.4759397226591149</v>
      </c>
      <c r="AB34" s="2">
        <f t="shared" si="6"/>
        <v>0.44547419098376678</v>
      </c>
      <c r="AC34" s="2">
        <f t="shared" si="7"/>
        <v>0.43014630087505767</v>
      </c>
      <c r="AD34" s="2">
        <f t="shared" si="8"/>
        <v>24.652853065195053</v>
      </c>
      <c r="AE34" s="2">
        <f t="shared" si="9"/>
        <v>6.8984436468380048</v>
      </c>
      <c r="AF34" s="2">
        <f t="shared" si="10"/>
        <v>4.3011052148638189</v>
      </c>
      <c r="AG34" s="2">
        <f t="shared" si="11"/>
        <v>3.2107280676094647</v>
      </c>
      <c r="AH34" s="2">
        <f t="shared" si="12"/>
        <v>10.242573917006949</v>
      </c>
      <c r="AI34" s="2">
        <f t="shared" si="13"/>
        <v>-2.7292939268489147</v>
      </c>
      <c r="AJ34" s="2">
        <f t="shared" si="14"/>
        <v>2.1256412774062898</v>
      </c>
      <c r="AK34" s="2">
        <f t="shared" si="15"/>
        <v>63.386154786907838</v>
      </c>
      <c r="AL34" s="2">
        <f t="shared" si="16"/>
        <v>47.690391543499075</v>
      </c>
    </row>
    <row r="35" spans="1:38" x14ac:dyDescent="0.25">
      <c r="A35">
        <f t="shared" si="1"/>
        <v>2038</v>
      </c>
      <c r="B35">
        <v>50406</v>
      </c>
      <c r="C35" s="3">
        <v>188267.92323936609</v>
      </c>
      <c r="D35" s="3">
        <v>132812.79981399133</v>
      </c>
      <c r="E35" s="4">
        <v>1.4993893538577745</v>
      </c>
      <c r="F35" s="3">
        <v>104.17508270190349</v>
      </c>
      <c r="G35" s="3">
        <v>717.57905590855728</v>
      </c>
      <c r="H35" s="3">
        <v>41091.58</v>
      </c>
      <c r="I35" s="3">
        <v>32707.360000000001</v>
      </c>
      <c r="J35" s="3">
        <v>8384.2240000000002</v>
      </c>
      <c r="K35" s="3">
        <v>2769.4780000000001</v>
      </c>
      <c r="L35" s="3">
        <v>829.4828</v>
      </c>
      <c r="M35" s="3">
        <v>727.98860000000002</v>
      </c>
      <c r="N35" s="3">
        <v>46466.63</v>
      </c>
      <c r="O35" s="3">
        <v>13069.36</v>
      </c>
      <c r="P35" s="3">
        <v>8065.643</v>
      </c>
      <c r="Q35" s="3">
        <v>6048.1469999999999</v>
      </c>
      <c r="R35" s="3">
        <v>19283.48</v>
      </c>
      <c r="S35" s="3">
        <v>-5375.0510000000004</v>
      </c>
      <c r="T35" s="3">
        <v>4165.3450000000003</v>
      </c>
      <c r="U35" s="3">
        <v>123807.5</v>
      </c>
      <c r="V35" s="3">
        <v>95512.52</v>
      </c>
      <c r="W35" s="2">
        <f t="shared" si="17"/>
        <v>3.6452705984487221</v>
      </c>
      <c r="X35" s="2">
        <f t="shared" si="2"/>
        <v>21.82611848740461</v>
      </c>
      <c r="Y35" s="2">
        <f t="shared" si="3"/>
        <v>17.372773565051478</v>
      </c>
      <c r="Z35" s="2">
        <f t="shared" si="4"/>
        <v>4.4533470469848426</v>
      </c>
      <c r="AA35" s="2">
        <f t="shared" si="5"/>
        <v>1.4710301958761463</v>
      </c>
      <c r="AB35" s="2">
        <f t="shared" si="6"/>
        <v>0.44058636528612771</v>
      </c>
      <c r="AC35" s="2">
        <f t="shared" si="7"/>
        <v>0.38667691631910478</v>
      </c>
      <c r="AD35" s="2">
        <f t="shared" si="8"/>
        <v>24.681118907824658</v>
      </c>
      <c r="AE35" s="2">
        <f t="shared" si="9"/>
        <v>6.9418941767278426</v>
      </c>
      <c r="AF35" s="2">
        <f t="shared" si="10"/>
        <v>4.2841302231529079</v>
      </c>
      <c r="AG35" s="2">
        <f t="shared" si="11"/>
        <v>3.212521228223415</v>
      </c>
      <c r="AH35" s="2">
        <f t="shared" si="12"/>
        <v>10.242573279720492</v>
      </c>
      <c r="AI35" s="2">
        <f t="shared" si="13"/>
        <v>-2.8550009515779791</v>
      </c>
      <c r="AJ35" s="2">
        <f t="shared" si="14"/>
        <v>2.2124560192360172</v>
      </c>
      <c r="AK35" s="2">
        <f t="shared" si="15"/>
        <v>65.761335159887892</v>
      </c>
      <c r="AL35" s="2">
        <f t="shared" si="16"/>
        <v>50.732232212794017</v>
      </c>
    </row>
    <row r="36" spans="1:38" x14ac:dyDescent="0.25">
      <c r="A36">
        <f t="shared" si="1"/>
        <v>2039</v>
      </c>
      <c r="B36">
        <v>50771</v>
      </c>
      <c r="C36" s="3">
        <v>196512.44422282363</v>
      </c>
      <c r="D36" s="3">
        <v>135910.59285688444</v>
      </c>
      <c r="E36" s="4">
        <v>1.5148646485669628</v>
      </c>
      <c r="F36" s="3">
        <v>105.56123904139176</v>
      </c>
      <c r="G36" s="3">
        <v>724.84850806886163</v>
      </c>
      <c r="H36" s="3">
        <v>42712.99</v>
      </c>
      <c r="I36" s="3">
        <v>34139.660000000003</v>
      </c>
      <c r="J36" s="3">
        <v>8573.3259999999991</v>
      </c>
      <c r="K36" s="3">
        <v>2882.4859999999999</v>
      </c>
      <c r="L36" s="3">
        <v>856.58500000000004</v>
      </c>
      <c r="M36" s="3">
        <v>678.8646</v>
      </c>
      <c r="N36" s="3">
        <v>48556.87</v>
      </c>
      <c r="O36" s="3">
        <v>13730.53</v>
      </c>
      <c r="P36" s="3">
        <v>8383.3510000000006</v>
      </c>
      <c r="Q36" s="3">
        <v>6315.06</v>
      </c>
      <c r="R36" s="3">
        <v>20127.93</v>
      </c>
      <c r="S36" s="3">
        <v>-5843.8860000000004</v>
      </c>
      <c r="T36" s="3">
        <v>4526.6210000000001</v>
      </c>
      <c r="U36" s="3">
        <v>134178</v>
      </c>
      <c r="V36" s="3">
        <v>105883</v>
      </c>
      <c r="W36" s="2">
        <f t="shared" si="17"/>
        <v>3.6561767259657132</v>
      </c>
      <c r="X36" s="2">
        <f t="shared" si="2"/>
        <v>21.735514088648827</v>
      </c>
      <c r="Y36" s="2">
        <f t="shared" si="3"/>
        <v>17.372772566651992</v>
      </c>
      <c r="Z36" s="2">
        <f t="shared" si="4"/>
        <v>4.362739486502333</v>
      </c>
      <c r="AA36" s="2">
        <f t="shared" si="5"/>
        <v>1.4668211020425637</v>
      </c>
      <c r="AB36" s="2">
        <f t="shared" si="6"/>
        <v>0.43589351472760995</v>
      </c>
      <c r="AC36" s="2">
        <f t="shared" si="7"/>
        <v>0.34545629040685172</v>
      </c>
      <c r="AD36" s="2">
        <f t="shared" si="8"/>
        <v>24.709310492795975</v>
      </c>
      <c r="AE36" s="2">
        <f t="shared" si="9"/>
        <v>6.9871045848023137</v>
      </c>
      <c r="AF36" s="2">
        <f t="shared" si="10"/>
        <v>4.2660662194472518</v>
      </c>
      <c r="AG36" s="2">
        <f t="shared" si="11"/>
        <v>3.2135674791360351</v>
      </c>
      <c r="AH36" s="2">
        <f t="shared" si="12"/>
        <v>10.242572718284002</v>
      </c>
      <c r="AI36" s="2">
        <f t="shared" si="13"/>
        <v>-2.9737994573889037</v>
      </c>
      <c r="AJ36" s="2">
        <f t="shared" si="14"/>
        <v>2.3034780407429603</v>
      </c>
      <c r="AK36" s="2">
        <f t="shared" si="15"/>
        <v>68.279645358162057</v>
      </c>
      <c r="AL36" s="2">
        <f t="shared" si="16"/>
        <v>53.881066117085311</v>
      </c>
    </row>
    <row r="37" spans="1:38" x14ac:dyDescent="0.25">
      <c r="A37">
        <f t="shared" si="1"/>
        <v>2040</v>
      </c>
      <c r="B37">
        <v>51136</v>
      </c>
      <c r="C37" s="3">
        <v>204999.30852894741</v>
      </c>
      <c r="D37" s="3">
        <v>139000.28302690413</v>
      </c>
      <c r="E37" s="4">
        <v>1.5299262704743353</v>
      </c>
      <c r="F37" s="3">
        <v>106.96450611608275</v>
      </c>
      <c r="G37" s="3">
        <v>731.77288473600072</v>
      </c>
      <c r="H37" s="3">
        <v>44384.88</v>
      </c>
      <c r="I37" s="3">
        <v>35614.06</v>
      </c>
      <c r="J37" s="3">
        <v>8770.8160000000007</v>
      </c>
      <c r="K37" s="3">
        <v>2999.5349999999999</v>
      </c>
      <c r="L37" s="3">
        <v>884.37699999999995</v>
      </c>
      <c r="M37" s="3">
        <v>628.70100000000002</v>
      </c>
      <c r="N37" s="3">
        <v>50707.66</v>
      </c>
      <c r="O37" s="3">
        <v>14415.16</v>
      </c>
      <c r="P37" s="3">
        <v>8708.51</v>
      </c>
      <c r="Q37" s="3">
        <v>6586.7820000000002</v>
      </c>
      <c r="R37" s="3">
        <v>20997.21</v>
      </c>
      <c r="S37" s="3">
        <v>-6322.78</v>
      </c>
      <c r="T37" s="3">
        <v>4917.4930000000004</v>
      </c>
      <c r="U37" s="3">
        <v>145418.29999999999</v>
      </c>
      <c r="V37" s="3">
        <v>117123.3</v>
      </c>
      <c r="W37" s="2">
        <f t="shared" si="17"/>
        <v>3.6649025920791787</v>
      </c>
      <c r="X37" s="2">
        <f t="shared" si="2"/>
        <v>21.651234005861308</v>
      </c>
      <c r="Y37" s="2">
        <f t="shared" si="3"/>
        <v>17.372770793990767</v>
      </c>
      <c r="Z37" s="2">
        <f t="shared" si="4"/>
        <v>4.2784612606444465</v>
      </c>
      <c r="AA37" s="2">
        <f t="shared" si="5"/>
        <v>1.4631927402703622</v>
      </c>
      <c r="AB37" s="2">
        <f t="shared" si="6"/>
        <v>0.43140486977550924</v>
      </c>
      <c r="AC37" s="2">
        <f t="shared" si="7"/>
        <v>0.30668444908984793</v>
      </c>
      <c r="AD37" s="2">
        <f t="shared" si="8"/>
        <v>24.73552733610304</v>
      </c>
      <c r="AE37" s="2">
        <f t="shared" si="9"/>
        <v>7.0318090843533128</v>
      </c>
      <c r="AF37" s="2">
        <f t="shared" si="10"/>
        <v>4.2480679873953306</v>
      </c>
      <c r="AG37" s="2">
        <f t="shared" si="11"/>
        <v>3.2130752280415122</v>
      </c>
      <c r="AH37" s="2">
        <f t="shared" si="12"/>
        <v>10.242576011925932</v>
      </c>
      <c r="AI37" s="2">
        <f t="shared" si="13"/>
        <v>-3.0842933302417346</v>
      </c>
      <c r="AJ37" s="2">
        <f t="shared" si="14"/>
        <v>2.3987851643439151</v>
      </c>
      <c r="AK37" s="2">
        <f t="shared" si="15"/>
        <v>70.935995366767713</v>
      </c>
      <c r="AL37" s="2">
        <f t="shared" si="16"/>
        <v>57.133509786186096</v>
      </c>
    </row>
    <row r="38" spans="1:38" x14ac:dyDescent="0.25">
      <c r="A38">
        <f t="shared" si="1"/>
        <v>2041</v>
      </c>
      <c r="B38">
        <v>51502</v>
      </c>
      <c r="C38" s="3">
        <v>213702.7645700888</v>
      </c>
      <c r="D38" s="3">
        <v>142060.41457943997</v>
      </c>
      <c r="E38" s="4">
        <v>1.5445293710605608</v>
      </c>
      <c r="F38" s="3">
        <v>108.38687510755561</v>
      </c>
      <c r="G38" s="3">
        <v>738.21379058154776</v>
      </c>
      <c r="H38" s="3">
        <v>46104.25</v>
      </c>
      <c r="I38" s="3">
        <v>37126.1</v>
      </c>
      <c r="J38" s="3">
        <v>8978.152</v>
      </c>
      <c r="K38" s="3">
        <v>3120.259</v>
      </c>
      <c r="L38" s="3">
        <v>912.84910000000002</v>
      </c>
      <c r="M38" s="3">
        <v>579.58050000000003</v>
      </c>
      <c r="N38" s="3">
        <v>52903</v>
      </c>
      <c r="O38" s="3">
        <v>15112.51</v>
      </c>
      <c r="P38" s="3">
        <v>9040.2260000000006</v>
      </c>
      <c r="Q38" s="3">
        <v>6861.6030000000001</v>
      </c>
      <c r="R38" s="3">
        <v>21888.66</v>
      </c>
      <c r="S38" s="3">
        <v>-6798.7560000000003</v>
      </c>
      <c r="T38" s="3">
        <v>5339.5889999999999</v>
      </c>
      <c r="U38" s="3">
        <v>157556.70000000001</v>
      </c>
      <c r="V38" s="3">
        <v>129261.7</v>
      </c>
      <c r="W38" s="2">
        <f t="shared" si="17"/>
        <v>3.6718824247017059</v>
      </c>
      <c r="X38" s="2">
        <f t="shared" si="2"/>
        <v>21.574007286592231</v>
      </c>
      <c r="Y38" s="2">
        <f t="shared" si="3"/>
        <v>17.372774785898304</v>
      </c>
      <c r="Z38" s="2">
        <f t="shared" si="4"/>
        <v>4.2012334365732578</v>
      </c>
      <c r="AA38" s="2">
        <f t="shared" si="5"/>
        <v>1.4600929502606592</v>
      </c>
      <c r="AB38" s="2">
        <f t="shared" si="6"/>
        <v>0.42715830178257236</v>
      </c>
      <c r="AC38" s="2">
        <f t="shared" si="7"/>
        <v>0.27120870484102377</v>
      </c>
      <c r="AD38" s="2">
        <f t="shared" si="8"/>
        <v>24.755412082022566</v>
      </c>
      <c r="AE38" s="2">
        <f t="shared" si="9"/>
        <v>7.0717428622892244</v>
      </c>
      <c r="AF38" s="2">
        <f t="shared" si="10"/>
        <v>4.2302803233203132</v>
      </c>
      <c r="AG38" s="2">
        <f t="shared" si="11"/>
        <v>3.2108162071761961</v>
      </c>
      <c r="AH38" s="2">
        <f t="shared" si="12"/>
        <v>10.242572221297168</v>
      </c>
      <c r="AI38" s="2">
        <f t="shared" si="13"/>
        <v>-3.1814076030683212</v>
      </c>
      <c r="AJ38" s="2">
        <f t="shared" si="14"/>
        <v>2.4986054863360261</v>
      </c>
      <c r="AK38" s="2">
        <f t="shared" si="15"/>
        <v>73.727029370425214</v>
      </c>
      <c r="AL38" s="2">
        <f t="shared" si="16"/>
        <v>60.486676557525591</v>
      </c>
    </row>
    <row r="39" spans="1:38" x14ac:dyDescent="0.25">
      <c r="A39">
        <f t="shared" si="1"/>
        <v>2042</v>
      </c>
      <c r="B39">
        <v>51867</v>
      </c>
      <c r="C39" s="3">
        <v>222555.09421064155</v>
      </c>
      <c r="D39" s="3">
        <v>145044.20228807826</v>
      </c>
      <c r="E39" s="4">
        <v>1.5586404675724674</v>
      </c>
      <c r="F39" s="3">
        <v>109.82889343387275</v>
      </c>
      <c r="G39" s="3">
        <v>743.94848292174527</v>
      </c>
      <c r="H39" s="3">
        <v>47857.36</v>
      </c>
      <c r="I39" s="3">
        <v>38663.99</v>
      </c>
      <c r="J39" s="3">
        <v>9193.3670000000002</v>
      </c>
      <c r="K39" s="3">
        <v>3244.46</v>
      </c>
      <c r="L39" s="3">
        <v>941.99559999999997</v>
      </c>
      <c r="M39" s="3">
        <v>529.36210000000005</v>
      </c>
      <c r="N39" s="3">
        <v>55127.88</v>
      </c>
      <c r="O39" s="3">
        <v>15818.16</v>
      </c>
      <c r="P39" s="3">
        <v>9377.2649999999994</v>
      </c>
      <c r="Q39" s="3">
        <v>7137.0770000000002</v>
      </c>
      <c r="R39" s="3">
        <v>22795.37</v>
      </c>
      <c r="S39" s="3">
        <v>-7270.518</v>
      </c>
      <c r="T39" s="3">
        <v>5794.0929999999998</v>
      </c>
      <c r="U39" s="3">
        <v>170621.3</v>
      </c>
      <c r="V39" s="3">
        <v>142326.29999999999</v>
      </c>
      <c r="W39" s="2">
        <f t="shared" si="17"/>
        <v>3.6774653188344253</v>
      </c>
      <c r="X39" s="2">
        <f t="shared" si="2"/>
        <v>21.503601240735691</v>
      </c>
      <c r="Y39" s="2">
        <f t="shared" si="3"/>
        <v>17.372772408168615</v>
      </c>
      <c r="Z39" s="2">
        <f t="shared" si="4"/>
        <v>4.1308274845862494</v>
      </c>
      <c r="AA39" s="2">
        <f t="shared" si="5"/>
        <v>1.4578232915797553</v>
      </c>
      <c r="AB39" s="2">
        <f t="shared" si="6"/>
        <v>0.42326400271405612</v>
      </c>
      <c r="AC39" s="2">
        <f t="shared" si="7"/>
        <v>0.23785665382207569</v>
      </c>
      <c r="AD39" s="2">
        <f t="shared" si="8"/>
        <v>24.770441762084833</v>
      </c>
      <c r="AE39" s="2">
        <f t="shared" si="9"/>
        <v>7.1075254673921764</v>
      </c>
      <c r="AF39" s="2">
        <f t="shared" si="10"/>
        <v>4.2134578106420282</v>
      </c>
      <c r="AG39" s="2">
        <f t="shared" si="11"/>
        <v>3.2068809861727887</v>
      </c>
      <c r="AH39" s="2">
        <f t="shared" si="12"/>
        <v>10.242573903262301</v>
      </c>
      <c r="AI39" s="2">
        <f t="shared" si="13"/>
        <v>-3.266839622695259</v>
      </c>
      <c r="AJ39" s="2">
        <f t="shared" si="14"/>
        <v>2.6034420917438399</v>
      </c>
      <c r="AK39" s="2">
        <f t="shared" si="15"/>
        <v>76.664747039450916</v>
      </c>
      <c r="AL39" s="2">
        <f t="shared" si="16"/>
        <v>63.95104120388838</v>
      </c>
    </row>
    <row r="40" spans="1:38" x14ac:dyDescent="0.25">
      <c r="A40">
        <f t="shared" si="1"/>
        <v>2043</v>
      </c>
      <c r="B40">
        <v>52232</v>
      </c>
      <c r="C40" s="3">
        <v>231638.26491371496</v>
      </c>
      <c r="D40" s="3">
        <v>148003.7933455194</v>
      </c>
      <c r="E40" s="4">
        <v>1.5722545096044718</v>
      </c>
      <c r="F40" s="3">
        <v>111.2901024153461</v>
      </c>
      <c r="G40" s="3">
        <v>749.26035814584009</v>
      </c>
      <c r="H40" s="3">
        <v>49661.23</v>
      </c>
      <c r="I40" s="3">
        <v>40241.99</v>
      </c>
      <c r="J40" s="3">
        <v>9419.2379999999994</v>
      </c>
      <c r="K40" s="3">
        <v>3372.1819999999998</v>
      </c>
      <c r="L40" s="3">
        <v>971.82439999999997</v>
      </c>
      <c r="M40" s="3">
        <v>480.7022</v>
      </c>
      <c r="N40" s="3">
        <v>57410.3</v>
      </c>
      <c r="O40" s="3">
        <v>16545.580000000002</v>
      </c>
      <c r="P40" s="3">
        <v>9722.7430000000004</v>
      </c>
      <c r="Q40" s="3">
        <v>7416.2539999999999</v>
      </c>
      <c r="R40" s="3">
        <v>23725.72</v>
      </c>
      <c r="S40" s="3">
        <v>-7749.07</v>
      </c>
      <c r="T40" s="3">
        <v>6282.1629999999996</v>
      </c>
      <c r="U40" s="3">
        <v>184652.5</v>
      </c>
      <c r="V40" s="3">
        <v>156357.5</v>
      </c>
      <c r="W40" s="2">
        <f t="shared" si="17"/>
        <v>3.6819336155567912</v>
      </c>
      <c r="X40" s="2">
        <f t="shared" si="2"/>
        <v>21.439130541967565</v>
      </c>
      <c r="Y40" s="2">
        <f t="shared" si="3"/>
        <v>17.372773023917315</v>
      </c>
      <c r="Z40" s="2">
        <f t="shared" si="4"/>
        <v>4.0663566546350438</v>
      </c>
      <c r="AA40" s="2">
        <f t="shared" si="5"/>
        <v>1.4557966065132348</v>
      </c>
      <c r="AB40" s="2">
        <f t="shared" si="6"/>
        <v>0.41954398180369884</v>
      </c>
      <c r="AC40" s="2">
        <f t="shared" si="7"/>
        <v>0.20752279429267056</v>
      </c>
      <c r="AD40" s="2">
        <f t="shared" si="8"/>
        <v>24.784462973501068</v>
      </c>
      <c r="AE40" s="2">
        <f t="shared" si="9"/>
        <v>7.1428526742605394</v>
      </c>
      <c r="AF40" s="2">
        <f t="shared" si="10"/>
        <v>4.197382070540769</v>
      </c>
      <c r="AG40" s="2">
        <f t="shared" si="11"/>
        <v>3.2016532340900361</v>
      </c>
      <c r="AH40" s="2">
        <f t="shared" si="12"/>
        <v>10.242573699486917</v>
      </c>
      <c r="AI40" s="2">
        <f t="shared" si="13"/>
        <v>-3.345332431533504</v>
      </c>
      <c r="AJ40" s="2">
        <f t="shared" si="14"/>
        <v>2.7120575274297187</v>
      </c>
      <c r="AK40" s="2">
        <f t="shared" si="15"/>
        <v>79.715888076084013</v>
      </c>
      <c r="AL40" s="2">
        <f t="shared" si="16"/>
        <v>67.500721462510967</v>
      </c>
    </row>
    <row r="41" spans="1:38" x14ac:dyDescent="0.25">
      <c r="A41">
        <f t="shared" si="1"/>
        <v>2044</v>
      </c>
      <c r="B41">
        <v>52597</v>
      </c>
      <c r="C41" s="3">
        <v>241020.55459416658</v>
      </c>
      <c r="D41" s="3">
        <v>150979.03058469246</v>
      </c>
      <c r="E41" s="4">
        <v>1.5857668294699101</v>
      </c>
      <c r="F41" s="3">
        <v>112.7708449338038</v>
      </c>
      <c r="G41" s="3">
        <v>754.40665996042037</v>
      </c>
      <c r="H41" s="3">
        <v>51533.63</v>
      </c>
      <c r="I41" s="3">
        <v>41871.949999999997</v>
      </c>
      <c r="J41" s="3">
        <v>9661.68</v>
      </c>
      <c r="K41" s="3">
        <v>3504.299</v>
      </c>
      <c r="L41" s="3">
        <v>1002.561</v>
      </c>
      <c r="M41" s="3">
        <v>438.34730000000002</v>
      </c>
      <c r="N41" s="3">
        <v>59772.68</v>
      </c>
      <c r="O41" s="3">
        <v>17296.28</v>
      </c>
      <c r="P41" s="3">
        <v>10089.200000000001</v>
      </c>
      <c r="Q41" s="3">
        <v>7700.5</v>
      </c>
      <c r="R41" s="3">
        <v>24686.71</v>
      </c>
      <c r="S41" s="3">
        <v>-8239.0499999999993</v>
      </c>
      <c r="T41" s="3">
        <v>6805.3829999999998</v>
      </c>
      <c r="U41" s="3">
        <v>199696.9</v>
      </c>
      <c r="V41" s="3">
        <v>171401.9</v>
      </c>
      <c r="W41" s="2">
        <f t="shared" si="17"/>
        <v>3.6855081842921158</v>
      </c>
      <c r="X41" s="2">
        <f t="shared" si="2"/>
        <v>21.381425367132262</v>
      </c>
      <c r="Y41" s="2">
        <f t="shared" si="3"/>
        <v>17.372771409685164</v>
      </c>
      <c r="Z41" s="2">
        <f t="shared" si="4"/>
        <v>4.0086539574470974</v>
      </c>
      <c r="AA41" s="2">
        <f t="shared" si="5"/>
        <v>1.4539419701778475</v>
      </c>
      <c r="AB41" s="2">
        <f t="shared" si="6"/>
        <v>0.41596493779882171</v>
      </c>
      <c r="AC41" s="2">
        <f t="shared" si="7"/>
        <v>0.1818713348901278</v>
      </c>
      <c r="AD41" s="2">
        <f t="shared" si="8"/>
        <v>24.799826761931566</v>
      </c>
      <c r="AE41" s="2">
        <f t="shared" si="9"/>
        <v>7.176267612994125</v>
      </c>
      <c r="AF41" s="2">
        <f t="shared" si="10"/>
        <v>4.1860330198759694</v>
      </c>
      <c r="AG41" s="2">
        <f t="shared" si="11"/>
        <v>3.1949557219159992</v>
      </c>
      <c r="AH41" s="2">
        <f t="shared" si="12"/>
        <v>10.242574556169199</v>
      </c>
      <c r="AI41" s="2">
        <f t="shared" si="13"/>
        <v>-3.4184013947993002</v>
      </c>
      <c r="AJ41" s="2">
        <f t="shared" si="14"/>
        <v>2.8235695546626669</v>
      </c>
      <c r="AK41" s="2">
        <f t="shared" si="15"/>
        <v>82.854717655202535</v>
      </c>
      <c r="AL41" s="2">
        <f t="shared" si="16"/>
        <v>71.115055016203357</v>
      </c>
    </row>
    <row r="42" spans="1:38" x14ac:dyDescent="0.25">
      <c r="A42">
        <f t="shared" si="1"/>
        <v>2045</v>
      </c>
      <c r="B42">
        <v>52963</v>
      </c>
      <c r="C42" s="3">
        <v>250734.97429016783</v>
      </c>
      <c r="D42" s="3">
        <v>153984.57602896434</v>
      </c>
      <c r="E42" s="4">
        <v>1.5992323624830544</v>
      </c>
      <c r="F42" s="3">
        <v>114.27010668474364</v>
      </c>
      <c r="G42" s="3">
        <v>759.46449111521554</v>
      </c>
      <c r="H42" s="3">
        <v>53078.32</v>
      </c>
      <c r="I42" s="3">
        <v>43559.62</v>
      </c>
      <c r="J42" s="3">
        <v>9518.7000000000007</v>
      </c>
      <c r="K42" s="3">
        <v>3640.973</v>
      </c>
      <c r="L42" s="3">
        <v>1034.2529999999999</v>
      </c>
      <c r="M42" s="3">
        <v>0</v>
      </c>
      <c r="N42" s="3">
        <v>62215.67</v>
      </c>
      <c r="O42" s="3">
        <v>18070.2</v>
      </c>
      <c r="P42" s="3">
        <v>10472.27</v>
      </c>
      <c r="Q42" s="3">
        <v>7991.4780000000001</v>
      </c>
      <c r="R42" s="3">
        <v>25681.72</v>
      </c>
      <c r="S42" s="3">
        <v>-9137.3490000000002</v>
      </c>
      <c r="T42" s="3">
        <v>7365.5559999999996</v>
      </c>
      <c r="U42" s="3">
        <v>216199.8</v>
      </c>
      <c r="V42" s="3">
        <v>187904.8</v>
      </c>
      <c r="W42" s="2">
        <f t="shared" si="17"/>
        <v>3.6883677212816024</v>
      </c>
      <c r="X42" s="2">
        <f t="shared" si="2"/>
        <v>21.169093043467523</v>
      </c>
      <c r="Y42" s="2">
        <f t="shared" si="3"/>
        <v>17.372773831539671</v>
      </c>
      <c r="Z42" s="2">
        <f t="shared" si="4"/>
        <v>3.7963192119278517</v>
      </c>
      <c r="AA42" s="2">
        <f t="shared" si="5"/>
        <v>1.4521201161934492</v>
      </c>
      <c r="AB42" s="2">
        <f t="shared" si="6"/>
        <v>0.41248852615315279</v>
      </c>
      <c r="AC42" s="2">
        <f t="shared" si="7"/>
        <v>0</v>
      </c>
      <c r="AD42" s="2">
        <f t="shared" si="8"/>
        <v>24.813319392770364</v>
      </c>
      <c r="AE42" s="2">
        <f t="shared" si="9"/>
        <v>7.2068924772688137</v>
      </c>
      <c r="AF42" s="2">
        <f t="shared" si="10"/>
        <v>4.1766291398505766</v>
      </c>
      <c r="AG42" s="2">
        <f t="shared" si="11"/>
        <v>3.1872210977443101</v>
      </c>
      <c r="AH42" s="2">
        <f t="shared" si="12"/>
        <v>10.242575880251687</v>
      </c>
      <c r="AI42" s="2">
        <f t="shared" si="13"/>
        <v>-3.6442259504753531</v>
      </c>
      <c r="AJ42" s="2">
        <f t="shared" si="14"/>
        <v>2.9375861986752874</v>
      </c>
      <c r="AK42" s="2">
        <f t="shared" si="15"/>
        <v>86.226423183308555</v>
      </c>
      <c r="AL42" s="2">
        <f t="shared" si="16"/>
        <v>74.941599404693974</v>
      </c>
    </row>
    <row r="43" spans="1:38" x14ac:dyDescent="0.25">
      <c r="A43">
        <f t="shared" si="1"/>
        <v>2046</v>
      </c>
      <c r="B43">
        <v>53328</v>
      </c>
      <c r="C43" s="3">
        <v>260761.61740710301</v>
      </c>
      <c r="D43" s="3">
        <v>157002.23965010772</v>
      </c>
      <c r="E43" s="4">
        <v>1.612657823538356</v>
      </c>
      <c r="F43" s="3">
        <v>115.78833972161974</v>
      </c>
      <c r="G43" s="3">
        <v>764.32161632755401</v>
      </c>
      <c r="H43" s="3">
        <v>55126.46</v>
      </c>
      <c r="I43" s="3">
        <v>45301.52</v>
      </c>
      <c r="J43" s="3">
        <v>9824.94</v>
      </c>
      <c r="K43" s="3">
        <v>3782.306</v>
      </c>
      <c r="L43" s="3">
        <v>1066.9259999999999</v>
      </c>
      <c r="M43" s="3">
        <v>0</v>
      </c>
      <c r="N43" s="3">
        <v>64727.54</v>
      </c>
      <c r="O43" s="3">
        <v>18859.46</v>
      </c>
      <c r="P43" s="3">
        <v>10871.39</v>
      </c>
      <c r="Q43" s="3">
        <v>8287.9809999999998</v>
      </c>
      <c r="R43" s="3">
        <v>26708.7</v>
      </c>
      <c r="S43" s="3">
        <v>-9601.0720000000001</v>
      </c>
      <c r="T43" s="3">
        <v>7979.1890000000003</v>
      </c>
      <c r="U43" s="3">
        <v>233780.1</v>
      </c>
      <c r="V43" s="3">
        <v>205485.1</v>
      </c>
      <c r="W43" s="2">
        <f t="shared" si="17"/>
        <v>3.690655125490403</v>
      </c>
      <c r="X43" s="2">
        <f t="shared" si="2"/>
        <v>21.140557628132882</v>
      </c>
      <c r="Y43" s="2">
        <f t="shared" si="3"/>
        <v>17.372771518468888</v>
      </c>
      <c r="Z43" s="2">
        <f t="shared" si="4"/>
        <v>3.7677861096639962</v>
      </c>
      <c r="AA43" s="2">
        <f t="shared" si="5"/>
        <v>1.4504841769312371</v>
      </c>
      <c r="AB43" s="2">
        <f t="shared" si="6"/>
        <v>0.40915760939398799</v>
      </c>
      <c r="AC43" s="2">
        <f t="shared" si="7"/>
        <v>0</v>
      </c>
      <c r="AD43" s="2">
        <f t="shared" si="8"/>
        <v>24.822495213682799</v>
      </c>
      <c r="AE43" s="2">
        <f t="shared" si="9"/>
        <v>7.2324524550545597</v>
      </c>
      <c r="AF43" s="2">
        <f t="shared" si="10"/>
        <v>4.1690913364091866</v>
      </c>
      <c r="AG43" s="2">
        <f t="shared" si="11"/>
        <v>3.1783745945480701</v>
      </c>
      <c r="AH43" s="2">
        <f t="shared" si="12"/>
        <v>10.242573376242783</v>
      </c>
      <c r="AI43" s="2">
        <f t="shared" si="13"/>
        <v>-3.6819345176137381</v>
      </c>
      <c r="AJ43" s="2">
        <f t="shared" si="14"/>
        <v>3.0599553259952481</v>
      </c>
      <c r="AK43" s="2">
        <f t="shared" si="15"/>
        <v>89.652803324586202</v>
      </c>
      <c r="AL43" s="2">
        <f t="shared" si="16"/>
        <v>78.801896553354752</v>
      </c>
    </row>
    <row r="44" spans="1:38" x14ac:dyDescent="0.25">
      <c r="A44">
        <f t="shared" si="1"/>
        <v>2047</v>
      </c>
      <c r="B44">
        <v>53693</v>
      </c>
      <c r="C44" s="3">
        <v>271119.66338864365</v>
      </c>
      <c r="D44" s="3">
        <v>160037.94162867297</v>
      </c>
      <c r="E44" s="4">
        <v>1.626042658279276</v>
      </c>
      <c r="F44" s="3">
        <v>117.32781318142361</v>
      </c>
      <c r="G44" s="3">
        <v>768.9660181482277</v>
      </c>
      <c r="H44" s="3">
        <v>57243.98</v>
      </c>
      <c r="I44" s="3">
        <v>47101</v>
      </c>
      <c r="J44" s="3">
        <v>10142.98</v>
      </c>
      <c r="K44" s="3">
        <v>3928.5419999999999</v>
      </c>
      <c r="L44" s="3">
        <v>1100.606</v>
      </c>
      <c r="M44" s="3">
        <v>0</v>
      </c>
      <c r="N44" s="3">
        <v>67312.820000000007</v>
      </c>
      <c r="O44" s="3">
        <v>19664.64</v>
      </c>
      <c r="P44" s="3">
        <v>11287.68</v>
      </c>
      <c r="Q44" s="3">
        <v>8590.8719999999994</v>
      </c>
      <c r="R44" s="3">
        <v>27769.63</v>
      </c>
      <c r="S44" s="3">
        <v>-10068.83</v>
      </c>
      <c r="T44" s="3">
        <v>8632.2939999999999</v>
      </c>
      <c r="U44" s="3">
        <v>252481.2</v>
      </c>
      <c r="V44" s="3">
        <v>224186.2</v>
      </c>
      <c r="W44" s="2">
        <f t="shared" si="17"/>
        <v>3.6924845185710846</v>
      </c>
      <c r="X44" s="2">
        <f t="shared" si="2"/>
        <v>21.113916742343438</v>
      </c>
      <c r="Y44" s="2">
        <f t="shared" si="3"/>
        <v>17.372771643081389</v>
      </c>
      <c r="Z44" s="2">
        <f t="shared" si="4"/>
        <v>3.741145099262047</v>
      </c>
      <c r="AA44" s="2">
        <f t="shared" si="5"/>
        <v>1.4490066677194593</v>
      </c>
      <c r="AB44" s="2">
        <f t="shared" si="6"/>
        <v>0.40594842374907619</v>
      </c>
      <c r="AC44" s="2">
        <f t="shared" si="7"/>
        <v>0</v>
      </c>
      <c r="AD44" s="2">
        <f t="shared" si="8"/>
        <v>24.827715982926943</v>
      </c>
      <c r="AE44" s="2">
        <f t="shared" si="9"/>
        <v>7.2531220178638254</v>
      </c>
      <c r="AF44" s="2">
        <f t="shared" si="10"/>
        <v>4.1633571902969564</v>
      </c>
      <c r="AG44" s="2">
        <f t="shared" si="11"/>
        <v>3.1686643058733761</v>
      </c>
      <c r="AH44" s="2">
        <f t="shared" si="12"/>
        <v>10.242573206574431</v>
      </c>
      <c r="AI44" s="2">
        <f t="shared" si="13"/>
        <v>-3.7137955521752657</v>
      </c>
      <c r="AJ44" s="2">
        <f t="shared" si="14"/>
        <v>3.1839424304779436</v>
      </c>
      <c r="AK44" s="2">
        <f t="shared" si="15"/>
        <v>93.125373808860985</v>
      </c>
      <c r="AL44" s="2">
        <f t="shared" si="16"/>
        <v>82.689022698672488</v>
      </c>
    </row>
    <row r="45" spans="1:38" x14ac:dyDescent="0.25">
      <c r="A45">
        <f t="shared" si="1"/>
        <v>2048</v>
      </c>
      <c r="B45">
        <v>54058</v>
      </c>
      <c r="C45" s="3">
        <v>281806.49421902525</v>
      </c>
      <c r="D45" s="3">
        <v>163084.57380643851</v>
      </c>
      <c r="E45" s="4">
        <v>1.6393967789733395</v>
      </c>
      <c r="F45" s="3">
        <v>118.88759454747564</v>
      </c>
      <c r="G45" s="3">
        <v>773.40688507960942</v>
      </c>
      <c r="H45" s="3">
        <v>59430.94</v>
      </c>
      <c r="I45" s="3">
        <v>48957.599999999999</v>
      </c>
      <c r="J45" s="3">
        <v>10473.34</v>
      </c>
      <c r="K45" s="3">
        <v>4079.991</v>
      </c>
      <c r="L45" s="3">
        <v>1135.3240000000001</v>
      </c>
      <c r="M45" s="3">
        <v>0</v>
      </c>
      <c r="N45" s="3">
        <v>69983.92</v>
      </c>
      <c r="O45" s="3">
        <v>20499.900000000001</v>
      </c>
      <c r="P45" s="3">
        <v>11721.23</v>
      </c>
      <c r="Q45" s="3">
        <v>8898.5499999999993</v>
      </c>
      <c r="R45" s="3">
        <v>28864.240000000002</v>
      </c>
      <c r="S45" s="3">
        <v>-10552.98</v>
      </c>
      <c r="T45" s="3">
        <v>9326.5259999999998</v>
      </c>
      <c r="U45" s="3">
        <v>272360.7</v>
      </c>
      <c r="V45" s="3">
        <v>244065.7</v>
      </c>
      <c r="W45" s="2">
        <f t="shared" si="17"/>
        <v>3.6939486979624618</v>
      </c>
      <c r="X45" s="2">
        <f t="shared" si="2"/>
        <v>21.089272681490858</v>
      </c>
      <c r="Y45" s="2">
        <f t="shared" si="3"/>
        <v>17.372772098697357</v>
      </c>
      <c r="Z45" s="2">
        <f t="shared" si="4"/>
        <v>3.7165005827934987</v>
      </c>
      <c r="AA45" s="2">
        <f t="shared" si="5"/>
        <v>1.4477987852291845</v>
      </c>
      <c r="AB45" s="2">
        <f t="shared" si="6"/>
        <v>0.40287361125099025</v>
      </c>
      <c r="AC45" s="2">
        <f t="shared" si="7"/>
        <v>0</v>
      </c>
      <c r="AD45" s="2">
        <f t="shared" si="8"/>
        <v>24.834033791147196</v>
      </c>
      <c r="AE45" s="2">
        <f t="shared" si="9"/>
        <v>7.2744597518278269</v>
      </c>
      <c r="AF45" s="2">
        <f t="shared" si="10"/>
        <v>4.1593186248185043</v>
      </c>
      <c r="AG45" s="2">
        <f t="shared" si="11"/>
        <v>3.1576809557425887</v>
      </c>
      <c r="AH45" s="2">
        <f t="shared" si="12"/>
        <v>10.242574458758277</v>
      </c>
      <c r="AI45" s="2">
        <f t="shared" si="13"/>
        <v>-3.74476110965634</v>
      </c>
      <c r="AJ45" s="2">
        <f t="shared" si="14"/>
        <v>3.3095497056754306</v>
      </c>
      <c r="AK45" s="2">
        <f t="shared" si="15"/>
        <v>96.64812755816628</v>
      </c>
      <c r="AL45" s="2">
        <f t="shared" si="16"/>
        <v>86.607549863740047</v>
      </c>
    </row>
    <row r="46" spans="1:38" x14ac:dyDescent="0.25">
      <c r="A46">
        <f t="shared" si="1"/>
        <v>2049</v>
      </c>
      <c r="B46">
        <v>54424</v>
      </c>
      <c r="C46" s="3">
        <v>292826.79283171892</v>
      </c>
      <c r="D46" s="3">
        <v>166139.29158435116</v>
      </c>
      <c r="E46" s="4">
        <v>1.6527158534651489</v>
      </c>
      <c r="F46" s="3">
        <v>120.46720113842551</v>
      </c>
      <c r="G46" s="3">
        <v>777.6780344011903</v>
      </c>
      <c r="H46" s="3">
        <v>61687.8</v>
      </c>
      <c r="I46" s="3">
        <v>50872.13</v>
      </c>
      <c r="J46" s="3">
        <v>10815.67</v>
      </c>
      <c r="K46" s="3">
        <v>4236.7510000000002</v>
      </c>
      <c r="L46" s="3">
        <v>1171.0940000000001</v>
      </c>
      <c r="M46" s="3">
        <v>0</v>
      </c>
      <c r="N46" s="3">
        <v>72736.42</v>
      </c>
      <c r="O46" s="3">
        <v>21359.03</v>
      </c>
      <c r="P46" s="3">
        <v>12170.78</v>
      </c>
      <c r="Q46" s="3">
        <v>9213.6080000000002</v>
      </c>
      <c r="R46" s="3">
        <v>29993</v>
      </c>
      <c r="S46" s="3">
        <v>-11048.61</v>
      </c>
      <c r="T46" s="3">
        <v>10064.049999999999</v>
      </c>
      <c r="U46" s="3">
        <v>293473.40000000002</v>
      </c>
      <c r="V46" s="3">
        <v>265178.40000000002</v>
      </c>
      <c r="W46" s="2">
        <f t="shared" si="17"/>
        <v>3.695118275140282</v>
      </c>
      <c r="X46" s="2">
        <f t="shared" si="2"/>
        <v>21.066310020152635</v>
      </c>
      <c r="Y46" s="2">
        <f t="shared" si="3"/>
        <v>17.372771633378196</v>
      </c>
      <c r="Z46" s="2">
        <f t="shared" si="4"/>
        <v>3.6935383867744389</v>
      </c>
      <c r="AA46" s="2">
        <f t="shared" si="5"/>
        <v>1.4468454061287921</v>
      </c>
      <c r="AB46" s="2">
        <f t="shared" si="6"/>
        <v>0.39992720224648359</v>
      </c>
      <c r="AC46" s="2">
        <f t="shared" si="7"/>
        <v>0</v>
      </c>
      <c r="AD46" s="2">
        <f t="shared" si="8"/>
        <v>24.839400553691824</v>
      </c>
      <c r="AE46" s="2">
        <f t="shared" si="9"/>
        <v>7.2940832337956731</v>
      </c>
      <c r="AF46" s="2">
        <f t="shared" si="10"/>
        <v>4.156306833232394</v>
      </c>
      <c r="AG46" s="2">
        <f t="shared" si="11"/>
        <v>3.1464361272757091</v>
      </c>
      <c r="AH46" s="2">
        <f t="shared" si="12"/>
        <v>10.242573676390437</v>
      </c>
      <c r="AI46" s="2">
        <f t="shared" si="13"/>
        <v>-3.7730871185511332</v>
      </c>
      <c r="AJ46" s="2">
        <f t="shared" si="14"/>
        <v>3.4368610545086242</v>
      </c>
      <c r="AK46" s="2">
        <f t="shared" si="15"/>
        <v>100.22081557566104</v>
      </c>
      <c r="AL46" s="2">
        <f t="shared" si="16"/>
        <v>90.558106871181081</v>
      </c>
    </row>
    <row r="47" spans="1:38" x14ac:dyDescent="0.25">
      <c r="A47">
        <f t="shared" si="1"/>
        <v>2050</v>
      </c>
      <c r="B47">
        <v>54789</v>
      </c>
      <c r="C47" s="3">
        <v>304212.5791558174</v>
      </c>
      <c r="D47" s="3">
        <v>169214.91364531539</v>
      </c>
      <c r="E47" s="4">
        <v>1.6660098675085544</v>
      </c>
      <c r="F47" s="3">
        <v>122.06684113386659</v>
      </c>
      <c r="G47" s="3">
        <v>781.84164863863055</v>
      </c>
      <c r="H47" s="3">
        <v>64020.5</v>
      </c>
      <c r="I47" s="3">
        <v>52850.16</v>
      </c>
      <c r="J47" s="3">
        <v>11170.34</v>
      </c>
      <c r="K47" s="3">
        <v>4398.8429999999998</v>
      </c>
      <c r="L47" s="3">
        <v>1207.943</v>
      </c>
      <c r="M47" s="3">
        <v>0</v>
      </c>
      <c r="N47" s="3">
        <v>75572.399999999994</v>
      </c>
      <c r="O47" s="3">
        <v>22238.37</v>
      </c>
      <c r="P47" s="3">
        <v>12637.5</v>
      </c>
      <c r="Q47" s="3">
        <v>9537.3289999999997</v>
      </c>
      <c r="R47" s="3">
        <v>31159.200000000001</v>
      </c>
      <c r="S47" s="3">
        <v>-11551.9</v>
      </c>
      <c r="T47" s="3">
        <v>10846.94</v>
      </c>
      <c r="U47" s="3">
        <v>315872.2</v>
      </c>
      <c r="V47" s="3">
        <v>287577.2</v>
      </c>
      <c r="W47" s="2">
        <f t="shared" si="17"/>
        <v>3.6960555880021833</v>
      </c>
      <c r="X47" s="2">
        <f t="shared" si="2"/>
        <v>21.044659026807949</v>
      </c>
      <c r="Y47" s="2">
        <f t="shared" si="3"/>
        <v>17.372772732362982</v>
      </c>
      <c r="Z47" s="2">
        <f t="shared" si="4"/>
        <v>3.6718862944449651</v>
      </c>
      <c r="AA47" s="2">
        <f t="shared" si="5"/>
        <v>1.4459766957062339</v>
      </c>
      <c r="AB47" s="2">
        <f t="shared" si="6"/>
        <v>0.39707200910363827</v>
      </c>
      <c r="AC47" s="2">
        <f t="shared" si="7"/>
        <v>0</v>
      </c>
      <c r="AD47" s="2">
        <f t="shared" si="8"/>
        <v>24.841970772448526</v>
      </c>
      <c r="AE47" s="2">
        <f t="shared" si="9"/>
        <v>7.3101415009566475</v>
      </c>
      <c r="AF47" s="2">
        <f t="shared" si="10"/>
        <v>4.1541674690339105</v>
      </c>
      <c r="AG47" s="2">
        <f t="shared" si="11"/>
        <v>3.1350869929395619</v>
      </c>
      <c r="AH47" s="2">
        <f t="shared" si="12"/>
        <v>10.242574480800902</v>
      </c>
      <c r="AI47" s="2">
        <f t="shared" si="13"/>
        <v>-3.7973117456405796</v>
      </c>
      <c r="AJ47" s="2">
        <f t="shared" si="14"/>
        <v>3.5655790533382934</v>
      </c>
      <c r="AK47" s="2">
        <f t="shared" si="15"/>
        <v>103.83272147277334</v>
      </c>
      <c r="AL47" s="2">
        <f t="shared" si="16"/>
        <v>94.531659669701966</v>
      </c>
    </row>
    <row r="48" spans="1:38" x14ac:dyDescent="0.25">
      <c r="A48">
        <f t="shared" si="1"/>
        <v>2051</v>
      </c>
      <c r="B48">
        <v>55154</v>
      </c>
      <c r="C48" s="3">
        <v>316048.17086240376</v>
      </c>
      <c r="D48" s="3">
        <v>172351.25754015826</v>
      </c>
      <c r="E48" s="4">
        <v>1.679280443733882</v>
      </c>
      <c r="F48" s="3">
        <v>123.68719077480651</v>
      </c>
      <c r="G48" s="3">
        <v>786.04837617243595</v>
      </c>
      <c r="H48" s="3">
        <v>66444.23</v>
      </c>
      <c r="I48" s="3">
        <v>54906.33</v>
      </c>
      <c r="J48" s="3">
        <v>11537.9</v>
      </c>
      <c r="K48" s="3">
        <v>4566.3109999999997</v>
      </c>
      <c r="L48" s="3">
        <v>1245.886</v>
      </c>
      <c r="M48" s="3">
        <v>0</v>
      </c>
      <c r="N48" s="3">
        <v>78508.91</v>
      </c>
      <c r="O48" s="3">
        <v>23139.93</v>
      </c>
      <c r="P48" s="3">
        <v>13124.72</v>
      </c>
      <c r="Q48" s="3">
        <v>9872.7950000000001</v>
      </c>
      <c r="R48" s="3">
        <v>32371.47</v>
      </c>
      <c r="S48" s="3">
        <v>-12064.67</v>
      </c>
      <c r="T48" s="3">
        <v>11677.18</v>
      </c>
      <c r="U48" s="3">
        <v>339614.1</v>
      </c>
      <c r="V48" s="3">
        <v>311319.09999999998</v>
      </c>
      <c r="W48" s="2">
        <f t="shared" si="17"/>
        <v>3.6968052269240532</v>
      </c>
      <c r="X48" s="2">
        <f t="shared" si="2"/>
        <v>21.023450260348913</v>
      </c>
      <c r="Y48" s="2">
        <f t="shared" si="3"/>
        <v>17.372772590386003</v>
      </c>
      <c r="Z48" s="2">
        <f t="shared" si="4"/>
        <v>3.6506776699629104</v>
      </c>
      <c r="AA48" s="2">
        <f t="shared" si="5"/>
        <v>1.444814879814005</v>
      </c>
      <c r="AB48" s="2">
        <f t="shared" si="6"/>
        <v>0.39420762872961373</v>
      </c>
      <c r="AC48" s="2">
        <f t="shared" si="7"/>
        <v>0</v>
      </c>
      <c r="AD48" s="2">
        <f t="shared" si="8"/>
        <v>24.840805053790366</v>
      </c>
      <c r="AE48" s="2">
        <f t="shared" si="9"/>
        <v>7.321646550542547</v>
      </c>
      <c r="AF48" s="2">
        <f t="shared" si="10"/>
        <v>4.1527593607602435</v>
      </c>
      <c r="AG48" s="2">
        <f t="shared" si="11"/>
        <v>3.1238260209068787</v>
      </c>
      <c r="AH48" s="2">
        <f t="shared" si="12"/>
        <v>10.242574703618011</v>
      </c>
      <c r="AI48" s="2">
        <f t="shared" si="13"/>
        <v>-3.8173516293668195</v>
      </c>
      <c r="AJ48" s="2">
        <f t="shared" si="14"/>
        <v>3.6947469014411203</v>
      </c>
      <c r="AK48" s="2">
        <f t="shared" si="15"/>
        <v>107.45643585700613</v>
      </c>
      <c r="AL48" s="2">
        <f t="shared" si="16"/>
        <v>98.503686685007693</v>
      </c>
    </row>
    <row r="49" spans="1:38" x14ac:dyDescent="0.25">
      <c r="A49">
        <f t="shared" si="1"/>
        <v>2052</v>
      </c>
      <c r="B49">
        <v>55519</v>
      </c>
      <c r="C49" s="3">
        <v>328317.26143831055</v>
      </c>
      <c r="D49" s="3">
        <v>175531.44612751377</v>
      </c>
      <c r="E49" s="4">
        <v>1.6925364158352687</v>
      </c>
      <c r="F49" s="3">
        <v>125.32959280389538</v>
      </c>
      <c r="G49" s="3">
        <v>790.18985236812648</v>
      </c>
      <c r="H49" s="3">
        <v>68957.509999999995</v>
      </c>
      <c r="I49" s="3">
        <v>57037.81</v>
      </c>
      <c r="J49" s="3">
        <v>11919.7</v>
      </c>
      <c r="K49" s="3">
        <v>4739.5810000000001</v>
      </c>
      <c r="L49" s="3">
        <v>1284.944</v>
      </c>
      <c r="M49" s="3">
        <v>0</v>
      </c>
      <c r="N49" s="3">
        <v>81544.28</v>
      </c>
      <c r="O49" s="3">
        <v>24063.919999999998</v>
      </c>
      <c r="P49" s="3">
        <v>13631.31</v>
      </c>
      <c r="Q49" s="3">
        <v>10220.92</v>
      </c>
      <c r="R49" s="3">
        <v>33628.14</v>
      </c>
      <c r="S49" s="3">
        <v>-12586.77</v>
      </c>
      <c r="T49" s="3">
        <v>12556.91</v>
      </c>
      <c r="U49" s="3">
        <v>364757.8</v>
      </c>
      <c r="V49" s="3">
        <v>336462.8</v>
      </c>
      <c r="W49" s="2">
        <f t="shared" si="17"/>
        <v>3.6974053786341616</v>
      </c>
      <c r="X49" s="2">
        <f t="shared" si="2"/>
        <v>21.003315420549956</v>
      </c>
      <c r="Y49" s="2">
        <f t="shared" si="3"/>
        <v>17.372772223466285</v>
      </c>
      <c r="Z49" s="2">
        <f t="shared" si="4"/>
        <v>3.6305431970836728</v>
      </c>
      <c r="AA49" s="2">
        <f t="shared" si="5"/>
        <v>1.4435978721425062</v>
      </c>
      <c r="AB49" s="2">
        <f t="shared" si="6"/>
        <v>0.39137266020398859</v>
      </c>
      <c r="AC49" s="2">
        <f t="shared" si="7"/>
        <v>0</v>
      </c>
      <c r="AD49" s="2">
        <f t="shared" si="8"/>
        <v>24.837037091125296</v>
      </c>
      <c r="AE49" s="2">
        <f t="shared" si="9"/>
        <v>7.3294714675005022</v>
      </c>
      <c r="AF49" s="2">
        <f t="shared" si="10"/>
        <v>4.151871254128765</v>
      </c>
      <c r="AG49" s="2">
        <f t="shared" si="11"/>
        <v>3.1131229455386</v>
      </c>
      <c r="AH49" s="2">
        <f t="shared" si="12"/>
        <v>10.242574469791801</v>
      </c>
      <c r="AI49" s="2">
        <f t="shared" si="13"/>
        <v>-3.8337216705753381</v>
      </c>
      <c r="AJ49" s="2">
        <f t="shared" si="14"/>
        <v>3.8246268091388158</v>
      </c>
      <c r="AK49" s="2">
        <f t="shared" si="15"/>
        <v>111.09918449065052</v>
      </c>
      <c r="AL49" s="2">
        <f t="shared" si="16"/>
        <v>102.48099613343661</v>
      </c>
    </row>
    <row r="50" spans="1:38" x14ac:dyDescent="0.25">
      <c r="A50">
        <f t="shared" si="1"/>
        <v>2053</v>
      </c>
      <c r="B50">
        <v>55885</v>
      </c>
      <c r="C50" s="3">
        <v>341079.01724876097</v>
      </c>
      <c r="D50" s="3">
        <v>178778.72294591478</v>
      </c>
      <c r="E50" s="4">
        <v>1.7058196649895967</v>
      </c>
      <c r="F50" s="3">
        <v>126.99445476546174</v>
      </c>
      <c r="G50" s="3">
        <v>794.39052797443549</v>
      </c>
      <c r="H50" s="3">
        <v>71571.34</v>
      </c>
      <c r="I50" s="3">
        <v>59254.879999999997</v>
      </c>
      <c r="J50" s="3">
        <v>12316.46</v>
      </c>
      <c r="K50" s="3">
        <v>4919.1450000000004</v>
      </c>
      <c r="L50" s="3">
        <v>1325.164</v>
      </c>
      <c r="M50" s="3">
        <v>0</v>
      </c>
      <c r="N50" s="3">
        <v>84710.73</v>
      </c>
      <c r="O50" s="3">
        <v>25031.4</v>
      </c>
      <c r="P50" s="3">
        <v>14158.96</v>
      </c>
      <c r="Q50" s="3">
        <v>10585.09</v>
      </c>
      <c r="R50" s="3">
        <v>34935.269999999997</v>
      </c>
      <c r="S50" s="3">
        <v>-13139.38</v>
      </c>
      <c r="T50" s="3">
        <v>13488.32</v>
      </c>
      <c r="U50" s="3">
        <v>391385.5</v>
      </c>
      <c r="V50" s="3">
        <v>363090.5</v>
      </c>
      <c r="W50" s="2">
        <f t="shared" si="17"/>
        <v>3.6978839109129402</v>
      </c>
      <c r="X50" s="2">
        <f t="shared" si="2"/>
        <v>20.983800345537087</v>
      </c>
      <c r="Y50" s="2">
        <f t="shared" si="3"/>
        <v>17.372771998103691</v>
      </c>
      <c r="Z50" s="2">
        <f t="shared" si="4"/>
        <v>3.611028347433396</v>
      </c>
      <c r="AA50" s="2">
        <f t="shared" si="5"/>
        <v>1.4422303194371804</v>
      </c>
      <c r="AB50" s="2">
        <f t="shared" si="6"/>
        <v>0.38852111475198459</v>
      </c>
      <c r="AC50" s="2">
        <f t="shared" si="7"/>
        <v>0</v>
      </c>
      <c r="AD50" s="2">
        <f t="shared" si="8"/>
        <v>24.836101230530247</v>
      </c>
      <c r="AE50" s="2">
        <f t="shared" si="9"/>
        <v>7.338885927932564</v>
      </c>
      <c r="AF50" s="2">
        <f t="shared" si="10"/>
        <v>4.1512257523814107</v>
      </c>
      <c r="AG50" s="2">
        <f t="shared" si="11"/>
        <v>3.1034128353547823</v>
      </c>
      <c r="AH50" s="2">
        <f t="shared" si="12"/>
        <v>10.242573782989551</v>
      </c>
      <c r="AI50" s="2">
        <f t="shared" si="13"/>
        <v>-3.8522979531212225</v>
      </c>
      <c r="AJ50" s="2">
        <f t="shared" si="14"/>
        <v>3.9546026925961533</v>
      </c>
      <c r="AK50" s="2">
        <f t="shared" si="15"/>
        <v>114.74921651792749</v>
      </c>
      <c r="AL50" s="2">
        <f t="shared" si="16"/>
        <v>106.4534848636512</v>
      </c>
    </row>
    <row r="51" spans="1:38" x14ac:dyDescent="0.25">
      <c r="A51">
        <f t="shared" si="1"/>
        <v>2054</v>
      </c>
      <c r="B51">
        <v>56250</v>
      </c>
      <c r="C51" s="3">
        <v>354301.43391111132</v>
      </c>
      <c r="D51" s="3">
        <v>182068.04826509717</v>
      </c>
      <c r="E51" s="4">
        <v>1.7191579370636048</v>
      </c>
      <c r="F51" s="3">
        <v>128.68083933426516</v>
      </c>
      <c r="G51" s="3">
        <v>798.56950874099675</v>
      </c>
      <c r="H51" s="3">
        <v>74280.94</v>
      </c>
      <c r="I51" s="3">
        <v>61551.98</v>
      </c>
      <c r="J51" s="3">
        <v>12728.96</v>
      </c>
      <c r="K51" s="3">
        <v>5105.4290000000001</v>
      </c>
      <c r="L51" s="3">
        <v>1366.5830000000001</v>
      </c>
      <c r="M51" s="3">
        <v>0</v>
      </c>
      <c r="N51" s="3">
        <v>88003.29</v>
      </c>
      <c r="O51" s="3">
        <v>26047.47</v>
      </c>
      <c r="P51" s="3">
        <v>14705.59</v>
      </c>
      <c r="Q51" s="3">
        <v>10960.64</v>
      </c>
      <c r="R51" s="3">
        <v>36289.589999999997</v>
      </c>
      <c r="S51" s="3">
        <v>-13722.35</v>
      </c>
      <c r="T51" s="3">
        <v>14474.49</v>
      </c>
      <c r="U51" s="3">
        <v>419582.3</v>
      </c>
      <c r="V51" s="3">
        <v>391287.3</v>
      </c>
      <c r="W51" s="2">
        <f t="shared" si="17"/>
        <v>3.698269353361328</v>
      </c>
      <c r="X51" s="2">
        <f t="shared" si="2"/>
        <v>20.965464119074358</v>
      </c>
      <c r="Y51" s="2">
        <f t="shared" si="3"/>
        <v>17.372771913602367</v>
      </c>
      <c r="Z51" s="2">
        <f t="shared" si="4"/>
        <v>3.5926922054719928</v>
      </c>
      <c r="AA51" s="2">
        <f t="shared" si="5"/>
        <v>1.4409845717081891</v>
      </c>
      <c r="AB51" s="2">
        <f t="shared" si="6"/>
        <v>0.38571195857560497</v>
      </c>
      <c r="AC51" s="2">
        <f t="shared" si="7"/>
        <v>0</v>
      </c>
      <c r="AD51" s="2">
        <f t="shared" si="8"/>
        <v>24.838536222825066</v>
      </c>
      <c r="AE51" s="2">
        <f t="shared" si="9"/>
        <v>7.3517822698213813</v>
      </c>
      <c r="AF51" s="2">
        <f t="shared" si="10"/>
        <v>4.1505872097851579</v>
      </c>
      <c r="AG51" s="2">
        <f t="shared" si="11"/>
        <v>3.093591769868437</v>
      </c>
      <c r="AH51" s="2">
        <f t="shared" si="12"/>
        <v>10.24257497335009</v>
      </c>
      <c r="AI51" s="2">
        <f t="shared" si="13"/>
        <v>-3.8730721037507068</v>
      </c>
      <c r="AJ51" s="2">
        <f t="shared" si="14"/>
        <v>4.0853602651891672</v>
      </c>
      <c r="AK51" s="2">
        <f t="shared" si="15"/>
        <v>118.42523338623197</v>
      </c>
      <c r="AL51" s="2">
        <f t="shared" si="16"/>
        <v>110.43909579495742</v>
      </c>
    </row>
    <row r="52" spans="1:38" x14ac:dyDescent="0.25">
      <c r="A52">
        <f t="shared" si="1"/>
        <v>2055</v>
      </c>
      <c r="B52">
        <v>56615</v>
      </c>
      <c r="C52" s="3">
        <v>368098.85638664733</v>
      </c>
      <c r="D52" s="3">
        <v>185449.23263356925</v>
      </c>
      <c r="E52" s="4">
        <v>1.7325766672742751</v>
      </c>
      <c r="F52" s="3">
        <v>130.38867539064165</v>
      </c>
      <c r="G52" s="3">
        <v>802.93768245889748</v>
      </c>
      <c r="H52" s="3">
        <v>77106.789999999994</v>
      </c>
      <c r="I52" s="3">
        <v>63948.98</v>
      </c>
      <c r="J52" s="3">
        <v>13157.81</v>
      </c>
      <c r="K52" s="3">
        <v>5298.6769999999997</v>
      </c>
      <c r="L52" s="3">
        <v>1409.2360000000001</v>
      </c>
      <c r="M52" s="3">
        <v>0</v>
      </c>
      <c r="N52" s="3">
        <v>91446.54</v>
      </c>
      <c r="O52" s="3">
        <v>27118.04</v>
      </c>
      <c r="P52" s="3">
        <v>15275.13</v>
      </c>
      <c r="Q52" s="3">
        <v>11350.58</v>
      </c>
      <c r="R52" s="3">
        <v>37702.800000000003</v>
      </c>
      <c r="S52" s="3">
        <v>-14339.75</v>
      </c>
      <c r="T52" s="3">
        <v>15518.57</v>
      </c>
      <c r="U52" s="3">
        <v>449440.6</v>
      </c>
      <c r="V52" s="3">
        <v>421145.59999999998</v>
      </c>
      <c r="W52" s="2">
        <f t="shared" si="17"/>
        <v>3.6985759408821584</v>
      </c>
      <c r="X52" s="2">
        <f t="shared" si="2"/>
        <v>20.947304959569827</v>
      </c>
      <c r="Y52" s="2">
        <f t="shared" si="3"/>
        <v>17.372773343481576</v>
      </c>
      <c r="Z52" s="2">
        <f t="shared" si="4"/>
        <v>3.5745316160882523</v>
      </c>
      <c r="AA52" s="2">
        <f t="shared" si="5"/>
        <v>1.4394711931498974</v>
      </c>
      <c r="AB52" s="2">
        <f t="shared" si="6"/>
        <v>0.38284172187694948</v>
      </c>
      <c r="AC52" s="2">
        <f t="shared" si="7"/>
        <v>0</v>
      </c>
      <c r="AD52" s="2">
        <f t="shared" si="8"/>
        <v>24.842929667769866</v>
      </c>
      <c r="AE52" s="2">
        <f t="shared" si="9"/>
        <v>7.3670535861473807</v>
      </c>
      <c r="AF52" s="2">
        <f t="shared" si="10"/>
        <v>4.1497357937877313</v>
      </c>
      <c r="AG52" s="2">
        <f t="shared" si="11"/>
        <v>3.0835683955718314</v>
      </c>
      <c r="AH52" s="2">
        <f t="shared" si="12"/>
        <v>10.242574608924446</v>
      </c>
      <c r="AI52" s="2">
        <f t="shared" si="13"/>
        <v>-3.8956247082000361</v>
      </c>
      <c r="AJ52" s="2">
        <f t="shared" si="14"/>
        <v>4.2158702019164798</v>
      </c>
      <c r="AK52" s="2">
        <f t="shared" si="15"/>
        <v>122.09779851310164</v>
      </c>
      <c r="AL52" s="2">
        <f t="shared" si="16"/>
        <v>114.41100473228119</v>
      </c>
    </row>
    <row r="53" spans="1:38" x14ac:dyDescent="0.25">
      <c r="A53">
        <f t="shared" si="1"/>
        <v>2056</v>
      </c>
      <c r="B53">
        <v>56980</v>
      </c>
      <c r="C53" s="3">
        <v>382513.52101286425</v>
      </c>
      <c r="D53" s="3">
        <v>188932.79000210098</v>
      </c>
      <c r="E53" s="4">
        <v>1.7460802842456411</v>
      </c>
      <c r="F53" s="3">
        <v>132.1191091671991</v>
      </c>
      <c r="G53" s="3">
        <v>807.48422136343356</v>
      </c>
      <c r="H53" s="3">
        <v>80057.429999999993</v>
      </c>
      <c r="I53" s="3">
        <v>66453.210000000006</v>
      </c>
      <c r="J53" s="3">
        <v>13604.22</v>
      </c>
      <c r="K53" s="3">
        <v>5499.2420000000002</v>
      </c>
      <c r="L53" s="3">
        <v>1453.146</v>
      </c>
      <c r="M53" s="3">
        <v>0</v>
      </c>
      <c r="N53" s="3">
        <v>95053.92</v>
      </c>
      <c r="O53" s="3">
        <v>28246.6</v>
      </c>
      <c r="P53" s="3">
        <v>15868.58</v>
      </c>
      <c r="Q53" s="3">
        <v>11759.5</v>
      </c>
      <c r="R53" s="3">
        <v>39179.230000000003</v>
      </c>
      <c r="S53" s="3">
        <v>-14996.49</v>
      </c>
      <c r="T53" s="3">
        <v>16624.009999999998</v>
      </c>
      <c r="U53" s="3">
        <v>481061.1</v>
      </c>
      <c r="V53" s="3">
        <v>452766.1</v>
      </c>
      <c r="W53" s="2">
        <f t="shared" si="17"/>
        <v>3.6988224917820061</v>
      </c>
      <c r="X53" s="2">
        <f t="shared" si="2"/>
        <v>20.929307227628065</v>
      </c>
      <c r="Y53" s="2">
        <f t="shared" si="3"/>
        <v>17.372774124176679</v>
      </c>
      <c r="Z53" s="2">
        <f t="shared" si="4"/>
        <v>3.5565331034513883</v>
      </c>
      <c r="AA53" s="2">
        <f t="shared" si="5"/>
        <v>1.4376595068949358</v>
      </c>
      <c r="AB53" s="2">
        <f t="shared" si="6"/>
        <v>0.37989402208637996</v>
      </c>
      <c r="AC53" s="2">
        <f t="shared" si="7"/>
        <v>0</v>
      </c>
      <c r="AD53" s="2">
        <f t="shared" si="8"/>
        <v>24.849819621618881</v>
      </c>
      <c r="AE53" s="2">
        <f t="shared" si="9"/>
        <v>7.3844709920855429</v>
      </c>
      <c r="AF53" s="2">
        <f t="shared" si="10"/>
        <v>4.1485017204048917</v>
      </c>
      <c r="AG53" s="2">
        <f t="shared" si="11"/>
        <v>3.074270412418838</v>
      </c>
      <c r="AH53" s="2">
        <f t="shared" si="12"/>
        <v>10.242573882422937</v>
      </c>
      <c r="AI53" s="2">
        <f t="shared" si="13"/>
        <v>-3.9205123939908142</v>
      </c>
      <c r="AJ53" s="2">
        <f t="shared" si="14"/>
        <v>4.3459927784986503</v>
      </c>
      <c r="AK53" s="2">
        <f t="shared" si="15"/>
        <v>125.76316223441981</v>
      </c>
      <c r="AL53" s="2">
        <f t="shared" si="16"/>
        <v>118.36603809483981</v>
      </c>
    </row>
    <row r="54" spans="1:38" x14ac:dyDescent="0.25">
      <c r="A54">
        <f t="shared" si="1"/>
        <v>2057</v>
      </c>
      <c r="B54">
        <v>57346</v>
      </c>
      <c r="C54" s="3">
        <v>397535.39866841258</v>
      </c>
      <c r="D54" s="3">
        <v>192502.34754624692</v>
      </c>
      <c r="E54" s="4">
        <v>1.7596575635536971</v>
      </c>
      <c r="F54" s="3">
        <v>133.8723224031541</v>
      </c>
      <c r="G54" s="3">
        <v>812.1359488026801</v>
      </c>
      <c r="H54" s="3">
        <v>83132.42</v>
      </c>
      <c r="I54" s="3">
        <v>69062.92</v>
      </c>
      <c r="J54" s="3">
        <v>14069.5</v>
      </c>
      <c r="K54" s="3">
        <v>5707.5780000000004</v>
      </c>
      <c r="L54" s="3">
        <v>1498.32</v>
      </c>
      <c r="M54" s="3">
        <v>0</v>
      </c>
      <c r="N54" s="3">
        <v>98821.04</v>
      </c>
      <c r="O54" s="3">
        <v>29427.18</v>
      </c>
      <c r="P54" s="3">
        <v>16484.849999999999</v>
      </c>
      <c r="Q54" s="3">
        <v>12191.15</v>
      </c>
      <c r="R54" s="3">
        <v>40717.86</v>
      </c>
      <c r="S54" s="3">
        <v>-15688.61</v>
      </c>
      <c r="T54" s="3">
        <v>17794.54</v>
      </c>
      <c r="U54" s="3">
        <v>514544.3</v>
      </c>
      <c r="V54" s="3">
        <v>486249.3</v>
      </c>
      <c r="W54" s="2">
        <f t="shared" si="17"/>
        <v>3.6990186901414397</v>
      </c>
      <c r="X54" s="2">
        <f t="shared" si="2"/>
        <v>20.911954074646168</v>
      </c>
      <c r="Y54" s="2">
        <f t="shared" si="3"/>
        <v>17.372772394944864</v>
      </c>
      <c r="Z54" s="2">
        <f t="shared" si="4"/>
        <v>3.5391816797013043</v>
      </c>
      <c r="AA54" s="2">
        <f t="shared" si="5"/>
        <v>1.4357408218533858</v>
      </c>
      <c r="AB54" s="2">
        <f t="shared" si="6"/>
        <v>0.37690228468176251</v>
      </c>
      <c r="AC54" s="2">
        <f t="shared" si="7"/>
        <v>0</v>
      </c>
      <c r="AD54" s="2">
        <f t="shared" si="8"/>
        <v>24.858425270054354</v>
      </c>
      <c r="AE54" s="2">
        <f t="shared" si="9"/>
        <v>7.4024049426967995</v>
      </c>
      <c r="AF54" s="2">
        <f t="shared" si="10"/>
        <v>4.1467627927519839</v>
      </c>
      <c r="AG54" s="2">
        <f t="shared" si="11"/>
        <v>3.0666828767540109</v>
      </c>
      <c r="AH54" s="2">
        <f t="shared" si="12"/>
        <v>10.242574657851561</v>
      </c>
      <c r="AI54" s="2">
        <f t="shared" si="13"/>
        <v>-3.946468679908929</v>
      </c>
      <c r="AJ54" s="2">
        <f t="shared" si="14"/>
        <v>4.4762152149480823</v>
      </c>
      <c r="AK54" s="2">
        <f t="shared" si="15"/>
        <v>129.43358043674129</v>
      </c>
      <c r="AL54" s="2">
        <f t="shared" si="16"/>
        <v>122.31597528892877</v>
      </c>
    </row>
    <row r="55" spans="1:38" x14ac:dyDescent="0.25">
      <c r="A55">
        <f t="shared" si="1"/>
        <v>2058</v>
      </c>
      <c r="B55">
        <v>57711</v>
      </c>
      <c r="C55" s="3">
        <v>413189.27908429818</v>
      </c>
      <c r="D55" s="3">
        <v>196159.40964831572</v>
      </c>
      <c r="E55" s="4">
        <v>1.7733091476639289</v>
      </c>
      <c r="F55" s="3">
        <v>135.64806295657584</v>
      </c>
      <c r="G55" s="3">
        <v>816.90790608793486</v>
      </c>
      <c r="H55" s="3">
        <v>86336.81</v>
      </c>
      <c r="I55" s="3">
        <v>71782.44</v>
      </c>
      <c r="J55" s="3">
        <v>14554.37</v>
      </c>
      <c r="K55" s="3">
        <v>5924.1719999999996</v>
      </c>
      <c r="L55" s="3">
        <v>1544.7809999999999</v>
      </c>
      <c r="M55" s="3">
        <v>0</v>
      </c>
      <c r="N55" s="3">
        <v>102760.9</v>
      </c>
      <c r="O55" s="3">
        <v>30672.99</v>
      </c>
      <c r="P55" s="3">
        <v>17124.12</v>
      </c>
      <c r="Q55" s="3">
        <v>12642.57</v>
      </c>
      <c r="R55" s="3">
        <v>42321.22</v>
      </c>
      <c r="S55" s="3">
        <v>-16424.099999999999</v>
      </c>
      <c r="T55" s="3">
        <v>19033.900000000001</v>
      </c>
      <c r="U55" s="3">
        <v>550002.30000000005</v>
      </c>
      <c r="V55" s="3">
        <v>521707.3</v>
      </c>
      <c r="W55" s="2">
        <f t="shared" si="17"/>
        <v>3.6991761447945302</v>
      </c>
      <c r="X55" s="2">
        <f t="shared" si="2"/>
        <v>20.895220270801293</v>
      </c>
      <c r="Y55" s="2">
        <f t="shared" si="3"/>
        <v>17.372774085301248</v>
      </c>
      <c r="Z55" s="2">
        <f t="shared" si="4"/>
        <v>3.522446185500046</v>
      </c>
      <c r="AA55" s="2">
        <f t="shared" si="5"/>
        <v>1.4337671134955465</v>
      </c>
      <c r="AB55" s="2">
        <f t="shared" si="6"/>
        <v>0.37386763844006621</v>
      </c>
      <c r="AC55" s="2">
        <f t="shared" si="7"/>
        <v>0</v>
      </c>
      <c r="AD55" s="2">
        <f t="shared" si="8"/>
        <v>24.870175777003858</v>
      </c>
      <c r="AE55" s="2">
        <f t="shared" si="9"/>
        <v>7.4234718935536925</v>
      </c>
      <c r="AF55" s="2">
        <f t="shared" si="10"/>
        <v>4.1443766493530836</v>
      </c>
      <c r="AG55" s="2">
        <f t="shared" si="11"/>
        <v>3.0597526702576143</v>
      </c>
      <c r="AH55" s="2">
        <f t="shared" si="12"/>
        <v>10.242574563839469</v>
      </c>
      <c r="AI55" s="2">
        <f t="shared" si="13"/>
        <v>-3.9749579264008883</v>
      </c>
      <c r="AJ55" s="2">
        <f t="shared" si="14"/>
        <v>4.6065812845344274</v>
      </c>
      <c r="AK55" s="2">
        <f t="shared" si="15"/>
        <v>133.11146436783264</v>
      </c>
      <c r="AL55" s="2">
        <f t="shared" si="16"/>
        <v>126.26351321510502</v>
      </c>
    </row>
    <row r="56" spans="1:38" x14ac:dyDescent="0.25">
      <c r="A56">
        <f t="shared" si="1"/>
        <v>2059</v>
      </c>
      <c r="B56">
        <v>58076</v>
      </c>
      <c r="C56" s="3">
        <v>429484.07043194765</v>
      </c>
      <c r="D56" s="3">
        <v>199897.30651374758</v>
      </c>
      <c r="E56" s="4">
        <v>1.7870445591092294</v>
      </c>
      <c r="F56" s="3">
        <v>137.44704464927972</v>
      </c>
      <c r="G56" s="3">
        <v>821.7416829004095</v>
      </c>
      <c r="H56" s="3">
        <v>89672.38</v>
      </c>
      <c r="I56" s="3">
        <v>74613.289999999994</v>
      </c>
      <c r="J56" s="3">
        <v>15059.09</v>
      </c>
      <c r="K56" s="3">
        <v>6149.317</v>
      </c>
      <c r="L56" s="3">
        <v>1592.5619999999999</v>
      </c>
      <c r="M56" s="3">
        <v>0</v>
      </c>
      <c r="N56" s="3">
        <v>106879.6</v>
      </c>
      <c r="O56" s="3">
        <v>31990.38</v>
      </c>
      <c r="P56" s="3">
        <v>17785.77</v>
      </c>
      <c r="Q56" s="3">
        <v>13113.23</v>
      </c>
      <c r="R56" s="3">
        <v>43990.22</v>
      </c>
      <c r="S56" s="3">
        <v>-17207.22</v>
      </c>
      <c r="T56" s="3">
        <v>20346.240000000002</v>
      </c>
      <c r="U56" s="3">
        <v>587555.69999999995</v>
      </c>
      <c r="V56" s="3">
        <v>559260.69999999995</v>
      </c>
      <c r="W56" s="2">
        <f t="shared" si="17"/>
        <v>3.6993008938326257</v>
      </c>
      <c r="X56" s="2">
        <f t="shared" si="2"/>
        <v>20.879093352592388</v>
      </c>
      <c r="Y56" s="2">
        <f t="shared" si="3"/>
        <v>17.372772388265464</v>
      </c>
      <c r="Z56" s="2">
        <f t="shared" si="4"/>
        <v>3.506320964326926</v>
      </c>
      <c r="AA56" s="2">
        <f t="shared" si="5"/>
        <v>1.4317916363732441</v>
      </c>
      <c r="AB56" s="2">
        <f t="shared" si="6"/>
        <v>0.37080816487519613</v>
      </c>
      <c r="AC56" s="2">
        <f t="shared" si="7"/>
        <v>0</v>
      </c>
      <c r="AD56" s="2">
        <f t="shared" si="8"/>
        <v>24.885579549552869</v>
      </c>
      <c r="AE56" s="2">
        <f t="shared" si="9"/>
        <v>7.4485603081451002</v>
      </c>
      <c r="AF56" s="2">
        <f t="shared" si="10"/>
        <v>4.1411943362910311</v>
      </c>
      <c r="AG56" s="2">
        <f t="shared" si="11"/>
        <v>3.053251774113892</v>
      </c>
      <c r="AH56" s="2">
        <f t="shared" si="12"/>
        <v>10.242573131002844</v>
      </c>
      <c r="AI56" s="2">
        <f t="shared" si="13"/>
        <v>-4.0064861969604779</v>
      </c>
      <c r="AJ56" s="2">
        <f t="shared" si="14"/>
        <v>4.7373677863155796</v>
      </c>
      <c r="AK56" s="2">
        <f t="shared" si="15"/>
        <v>136.80500406198394</v>
      </c>
      <c r="AL56" s="2">
        <f t="shared" si="16"/>
        <v>130.21686681825736</v>
      </c>
    </row>
    <row r="57" spans="1:38" x14ac:dyDescent="0.25">
      <c r="A57">
        <f t="shared" si="1"/>
        <v>2060</v>
      </c>
      <c r="B57">
        <v>58441</v>
      </c>
      <c r="C57" s="3">
        <v>446481.31057784578</v>
      </c>
      <c r="D57" s="3">
        <v>203733.7383616048</v>
      </c>
      <c r="E57" s="4">
        <v>1.8008649063234381</v>
      </c>
      <c r="F57" s="3">
        <v>139.26985440996071</v>
      </c>
      <c r="G57" s="3">
        <v>826.67374769560286</v>
      </c>
      <c r="H57" s="3">
        <v>93151.02</v>
      </c>
      <c r="I57" s="3">
        <v>77566.179999999993</v>
      </c>
      <c r="J57" s="3">
        <v>15584.84</v>
      </c>
      <c r="K57" s="3">
        <v>6383.268</v>
      </c>
      <c r="L57" s="3">
        <v>1641.693</v>
      </c>
      <c r="M57" s="3">
        <v>0</v>
      </c>
      <c r="N57" s="3">
        <v>111194.8</v>
      </c>
      <c r="O57" s="3">
        <v>33386.720000000001</v>
      </c>
      <c r="P57" s="3">
        <v>18471.39</v>
      </c>
      <c r="Q57" s="3">
        <v>13605.56</v>
      </c>
      <c r="R57" s="3">
        <v>45731.18</v>
      </c>
      <c r="S57" s="3">
        <v>-18043.82</v>
      </c>
      <c r="T57" s="3">
        <v>21736.05</v>
      </c>
      <c r="U57" s="3">
        <v>627335.6</v>
      </c>
      <c r="V57" s="3">
        <v>599040.6</v>
      </c>
      <c r="W57" s="2">
        <f t="shared" si="17"/>
        <v>3.6994024566521952</v>
      </c>
      <c r="X57" s="2">
        <f t="shared" si="2"/>
        <v>20.8633637720338</v>
      </c>
      <c r="Y57" s="2">
        <f t="shared" si="3"/>
        <v>17.372771975519459</v>
      </c>
      <c r="Z57" s="2">
        <f t="shared" si="4"/>
        <v>3.4905917965143405</v>
      </c>
      <c r="AA57" s="2">
        <f t="shared" si="5"/>
        <v>1.4296831353900652</v>
      </c>
      <c r="AB57" s="2">
        <f t="shared" si="6"/>
        <v>0.36769579400205693</v>
      </c>
      <c r="AC57" s="2">
        <f t="shared" si="7"/>
        <v>0</v>
      </c>
      <c r="AD57" s="2">
        <f t="shared" si="8"/>
        <v>24.904693066791371</v>
      </c>
      <c r="AE57" s="2">
        <f t="shared" si="9"/>
        <v>7.477741891769262</v>
      </c>
      <c r="AF57" s="2">
        <f t="shared" si="10"/>
        <v>4.1371026205092276</v>
      </c>
      <c r="AG57" s="2">
        <f t="shared" si="11"/>
        <v>3.0472854468177828</v>
      </c>
      <c r="AH57" s="2">
        <f t="shared" si="12"/>
        <v>10.242574306372134</v>
      </c>
      <c r="AI57" s="2">
        <f t="shared" si="13"/>
        <v>-4.0413382536991964</v>
      </c>
      <c r="AJ57" s="2">
        <f t="shared" si="14"/>
        <v>4.868300079989627</v>
      </c>
      <c r="AK57" s="2">
        <f t="shared" si="15"/>
        <v>140.50657555813225</v>
      </c>
      <c r="AL57" s="2">
        <f t="shared" si="16"/>
        <v>134.16924422316998</v>
      </c>
    </row>
    <row r="58" spans="1:38" x14ac:dyDescent="0.25">
      <c r="A58">
        <f t="shared" si="1"/>
        <v>2061</v>
      </c>
      <c r="B58">
        <v>58807</v>
      </c>
      <c r="C58" s="3">
        <v>464226.38932864397</v>
      </c>
      <c r="D58" s="3">
        <v>207677.46035629677</v>
      </c>
      <c r="E58" s="4">
        <v>1.8147674035165267</v>
      </c>
      <c r="F58" s="3">
        <v>141.1165615989612</v>
      </c>
      <c r="G58" s="3">
        <v>831.72204333408558</v>
      </c>
      <c r="H58" s="3">
        <v>96781.54</v>
      </c>
      <c r="I58" s="3">
        <v>80649</v>
      </c>
      <c r="J58" s="3">
        <v>16132.54</v>
      </c>
      <c r="K58" s="3">
        <v>6626.3720000000003</v>
      </c>
      <c r="L58" s="3">
        <v>1692.2049999999999</v>
      </c>
      <c r="M58" s="3">
        <v>0</v>
      </c>
      <c r="N58" s="3">
        <v>115719</v>
      </c>
      <c r="O58" s="3">
        <v>34866.53</v>
      </c>
      <c r="P58" s="3">
        <v>19181.97</v>
      </c>
      <c r="Q58" s="3">
        <v>14121.76</v>
      </c>
      <c r="R58" s="3">
        <v>47548.73</v>
      </c>
      <c r="S58" s="3">
        <v>-18937.46</v>
      </c>
      <c r="T58" s="3">
        <v>23208.17</v>
      </c>
      <c r="U58" s="3">
        <v>669481.19999999995</v>
      </c>
      <c r="V58" s="3">
        <v>641186.19999999995</v>
      </c>
      <c r="W58" s="2">
        <f t="shared" si="17"/>
        <v>3.6994823823165786</v>
      </c>
      <c r="X58" s="2">
        <f t="shared" si="2"/>
        <v>20.847918650200768</v>
      </c>
      <c r="Y58" s="2">
        <f t="shared" si="3"/>
        <v>17.372773684114158</v>
      </c>
      <c r="Z58" s="2">
        <f t="shared" si="4"/>
        <v>3.4751449660866105</v>
      </c>
      <c r="AA58" s="2">
        <f t="shared" si="5"/>
        <v>1.4274009733877782</v>
      </c>
      <c r="AB58" s="2">
        <f t="shared" si="6"/>
        <v>0.36452150047894455</v>
      </c>
      <c r="AC58" s="2">
        <f t="shared" si="7"/>
        <v>0</v>
      </c>
      <c r="AD58" s="2">
        <f t="shared" si="8"/>
        <v>24.927277436198917</v>
      </c>
      <c r="AE58" s="2">
        <f t="shared" si="9"/>
        <v>7.5106738439457015</v>
      </c>
      <c r="AF58" s="2">
        <f t="shared" si="10"/>
        <v>4.1320292083654762</v>
      </c>
      <c r="AG58" s="2">
        <f t="shared" si="11"/>
        <v>3.0419985430864109</v>
      </c>
      <c r="AH58" s="2">
        <f t="shared" si="12"/>
        <v>10.242573686679927</v>
      </c>
      <c r="AI58" s="2">
        <f t="shared" si="13"/>
        <v>-4.0793587859981466</v>
      </c>
      <c r="AJ58" s="2">
        <f t="shared" si="14"/>
        <v>4.9993215666957767</v>
      </c>
      <c r="AK58" s="2">
        <f t="shared" si="15"/>
        <v>144.21437802538367</v>
      </c>
      <c r="AL58" s="2">
        <f t="shared" si="16"/>
        <v>138.11929152224027</v>
      </c>
    </row>
    <row r="59" spans="1:38" x14ac:dyDescent="0.25">
      <c r="A59">
        <f t="shared" si="1"/>
        <v>2062</v>
      </c>
      <c r="B59">
        <v>59172</v>
      </c>
      <c r="C59" s="3">
        <v>482800.08259677229</v>
      </c>
      <c r="D59" s="3">
        <v>211751.74701955449</v>
      </c>
      <c r="E59" s="4">
        <v>1.8287499470941426</v>
      </c>
      <c r="F59" s="3">
        <v>142.98683473750006</v>
      </c>
      <c r="G59" s="3">
        <v>836.99678975637892</v>
      </c>
      <c r="H59" s="3">
        <v>100579.3</v>
      </c>
      <c r="I59" s="3">
        <v>83875.759999999995</v>
      </c>
      <c r="J59" s="3">
        <v>16703.5</v>
      </c>
      <c r="K59" s="3">
        <v>6879.21</v>
      </c>
      <c r="L59" s="3">
        <v>1744.134</v>
      </c>
      <c r="M59" s="3">
        <v>0</v>
      </c>
      <c r="N59" s="3">
        <v>120466.4</v>
      </c>
      <c r="O59" s="3">
        <v>36431.279999999999</v>
      </c>
      <c r="P59" s="3">
        <v>19920.07</v>
      </c>
      <c r="Q59" s="3">
        <v>14663.86</v>
      </c>
      <c r="R59" s="3">
        <v>49451.16</v>
      </c>
      <c r="S59" s="3">
        <v>-19887.099999999999</v>
      </c>
      <c r="T59" s="3">
        <v>24767.77</v>
      </c>
      <c r="U59" s="3">
        <v>714136.1</v>
      </c>
      <c r="V59" s="3">
        <v>685841.1</v>
      </c>
      <c r="W59" s="2">
        <f t="shared" si="17"/>
        <v>3.6995467535160063</v>
      </c>
      <c r="X59" s="2">
        <f t="shared" si="2"/>
        <v>20.832494364753948</v>
      </c>
      <c r="Y59" s="2">
        <f t="shared" si="3"/>
        <v>17.372772504277268</v>
      </c>
      <c r="Z59" s="2">
        <f t="shared" si="4"/>
        <v>3.4597135754739554</v>
      </c>
      <c r="AA59" s="2">
        <f t="shared" si="5"/>
        <v>1.4248568399159569</v>
      </c>
      <c r="AB59" s="2">
        <f t="shared" si="6"/>
        <v>0.36125387357414263</v>
      </c>
      <c r="AC59" s="2">
        <f t="shared" si="7"/>
        <v>0</v>
      </c>
      <c r="AD59" s="2">
        <f t="shared" si="8"/>
        <v>24.951611307119805</v>
      </c>
      <c r="AE59" s="2">
        <f t="shared" si="9"/>
        <v>7.5458313519856794</v>
      </c>
      <c r="AF59" s="2">
        <f t="shared" si="10"/>
        <v>4.1259458558620334</v>
      </c>
      <c r="AG59" s="2">
        <f t="shared" si="11"/>
        <v>3.0372530015176169</v>
      </c>
      <c r="AH59" s="2">
        <f t="shared" si="12"/>
        <v>10.242574884002433</v>
      </c>
      <c r="AI59" s="2">
        <f t="shared" si="13"/>
        <v>-4.1191169423658565</v>
      </c>
      <c r="AJ59" s="2">
        <f t="shared" si="14"/>
        <v>5.1300260486255311</v>
      </c>
      <c r="AK59" s="2">
        <f t="shared" si="15"/>
        <v>147.91548836507474</v>
      </c>
      <c r="AL59" s="2">
        <f t="shared" si="16"/>
        <v>142.05488456239652</v>
      </c>
    </row>
    <row r="60" spans="1:38" x14ac:dyDescent="0.25">
      <c r="A60">
        <f t="shared" si="1"/>
        <v>2063</v>
      </c>
      <c r="B60">
        <v>59537</v>
      </c>
      <c r="C60" s="3">
        <v>502127.26921036514</v>
      </c>
      <c r="D60" s="3">
        <v>215910.13418428655</v>
      </c>
      <c r="E60" s="4">
        <v>1.8428018472508405</v>
      </c>
      <c r="F60" s="3">
        <v>144.88188076766738</v>
      </c>
      <c r="G60" s="3">
        <v>842.30929725339433</v>
      </c>
      <c r="H60" s="3">
        <v>104531.8</v>
      </c>
      <c r="I60" s="3">
        <v>87233.43</v>
      </c>
      <c r="J60" s="3">
        <v>17298.36</v>
      </c>
      <c r="K60" s="3">
        <v>7142.1710000000003</v>
      </c>
      <c r="L60" s="3">
        <v>1797.518</v>
      </c>
      <c r="M60" s="3">
        <v>0</v>
      </c>
      <c r="N60" s="3">
        <v>125420.7</v>
      </c>
      <c r="O60" s="3">
        <v>38079.72</v>
      </c>
      <c r="P60" s="3">
        <v>20681.98</v>
      </c>
      <c r="Q60" s="3">
        <v>15228.24</v>
      </c>
      <c r="R60" s="3">
        <v>51430.76</v>
      </c>
      <c r="S60" s="3">
        <v>-20888.900000000001</v>
      </c>
      <c r="T60" s="3">
        <v>26420.17</v>
      </c>
      <c r="U60" s="3">
        <v>761445.2</v>
      </c>
      <c r="V60" s="3">
        <v>733150.2</v>
      </c>
      <c r="W60" s="2">
        <f t="shared" si="17"/>
        <v>3.6995987179474614</v>
      </c>
      <c r="X60" s="2">
        <f t="shared" si="2"/>
        <v>20.817789912980533</v>
      </c>
      <c r="Y60" s="2">
        <f t="shared" si="3"/>
        <v>17.372772870348481</v>
      </c>
      <c r="Z60" s="2">
        <f t="shared" si="4"/>
        <v>3.4450150511050794</v>
      </c>
      <c r="AA60" s="2">
        <f t="shared" si="5"/>
        <v>1.4223826185006101</v>
      </c>
      <c r="AB60" s="2">
        <f t="shared" si="6"/>
        <v>0.35798055796227501</v>
      </c>
      <c r="AC60" s="2">
        <f t="shared" si="7"/>
        <v>0</v>
      </c>
      <c r="AD60" s="2">
        <f t="shared" si="8"/>
        <v>24.977870689483559</v>
      </c>
      <c r="AE60" s="2">
        <f t="shared" si="9"/>
        <v>7.5836789465514141</v>
      </c>
      <c r="AF60" s="2">
        <f t="shared" si="10"/>
        <v>4.1188721003987796</v>
      </c>
      <c r="AG60" s="2">
        <f t="shared" si="11"/>
        <v>3.0327450695811864</v>
      </c>
      <c r="AH60" s="2">
        <f t="shared" si="12"/>
        <v>10.242574572952179</v>
      </c>
      <c r="AI60" s="2">
        <f t="shared" si="13"/>
        <v>-4.160080776503027</v>
      </c>
      <c r="AJ60" s="2">
        <f t="shared" si="14"/>
        <v>5.2616481159343937</v>
      </c>
      <c r="AK60" s="2">
        <f t="shared" si="15"/>
        <v>151.64386534860631</v>
      </c>
      <c r="AL60" s="2">
        <f t="shared" si="16"/>
        <v>146.00883978138384</v>
      </c>
    </row>
    <row r="61" spans="1:38" x14ac:dyDescent="0.25">
      <c r="A61">
        <f t="shared" si="1"/>
        <v>2064</v>
      </c>
      <c r="B61">
        <v>59902</v>
      </c>
      <c r="C61" s="3">
        <v>522278.11538386747</v>
      </c>
      <c r="D61" s="3">
        <v>220171.35472749983</v>
      </c>
      <c r="E61" s="4">
        <v>1.8569030437666227</v>
      </c>
      <c r="F61" s="3">
        <v>146.80190218125679</v>
      </c>
      <c r="G61" s="3">
        <v>847.73351201323248</v>
      </c>
      <c r="H61" s="3">
        <v>108651.9</v>
      </c>
      <c r="I61" s="3">
        <v>90734.19</v>
      </c>
      <c r="J61" s="3">
        <v>17917.71</v>
      </c>
      <c r="K61" s="3">
        <v>7415.5249999999996</v>
      </c>
      <c r="L61" s="3">
        <v>1852.384</v>
      </c>
      <c r="M61" s="3">
        <v>0</v>
      </c>
      <c r="N61" s="3">
        <v>130600.8</v>
      </c>
      <c r="O61" s="3">
        <v>39821.120000000003</v>
      </c>
      <c r="P61" s="3">
        <v>21470.38</v>
      </c>
      <c r="Q61" s="3">
        <v>15814.6</v>
      </c>
      <c r="R61" s="3">
        <v>53494.720000000001</v>
      </c>
      <c r="S61" s="3">
        <v>-21948.92</v>
      </c>
      <c r="T61" s="3">
        <v>28170.720000000001</v>
      </c>
      <c r="U61" s="3">
        <v>811564.8</v>
      </c>
      <c r="V61" s="3">
        <v>783269.8</v>
      </c>
      <c r="W61" s="2">
        <f t="shared" si="17"/>
        <v>3.6996385294700134</v>
      </c>
      <c r="X61" s="2">
        <f t="shared" si="2"/>
        <v>20.80345639605104</v>
      </c>
      <c r="Y61" s="2">
        <f t="shared" si="3"/>
        <v>17.372772729202254</v>
      </c>
      <c r="Z61" s="2">
        <f t="shared" si="4"/>
        <v>3.4306836668487866</v>
      </c>
      <c r="AA61" s="2">
        <f t="shared" si="5"/>
        <v>1.4198421839961048</v>
      </c>
      <c r="AB61" s="2">
        <f t="shared" si="6"/>
        <v>0.35467386923507649</v>
      </c>
      <c r="AC61" s="2">
        <f t="shared" si="7"/>
        <v>0</v>
      </c>
      <c r="AD61" s="2">
        <f t="shared" si="8"/>
        <v>25.005987452491695</v>
      </c>
      <c r="AE61" s="2">
        <f t="shared" si="9"/>
        <v>7.6245048044435118</v>
      </c>
      <c r="AF61" s="2">
        <f t="shared" si="10"/>
        <v>4.1109093732980861</v>
      </c>
      <c r="AG61" s="2">
        <f t="shared" si="11"/>
        <v>3.0280035739916995</v>
      </c>
      <c r="AH61" s="2">
        <f t="shared" si="12"/>
        <v>10.242573530135777</v>
      </c>
      <c r="AI61" s="2">
        <f t="shared" si="13"/>
        <v>-4.2025348858180349</v>
      </c>
      <c r="AJ61" s="2">
        <f t="shared" si="14"/>
        <v>5.3938158942951109</v>
      </c>
      <c r="AK61" s="2">
        <f t="shared" si="15"/>
        <v>155.38939428919221</v>
      </c>
      <c r="AL61" s="2">
        <f t="shared" si="16"/>
        <v>149.97178264387111</v>
      </c>
    </row>
    <row r="62" spans="1:38" x14ac:dyDescent="0.25">
      <c r="A62">
        <f t="shared" si="1"/>
        <v>2065</v>
      </c>
      <c r="B62">
        <v>60268</v>
      </c>
      <c r="C62" s="3">
        <v>543335.52494468307</v>
      </c>
      <c r="D62" s="3">
        <v>224557.20849380552</v>
      </c>
      <c r="E62" s="4">
        <v>1.871035193242464</v>
      </c>
      <c r="F62" s="3">
        <v>148.74755475110305</v>
      </c>
      <c r="G62" s="3">
        <v>853.30940158045939</v>
      </c>
      <c r="H62" s="3">
        <v>112954.8</v>
      </c>
      <c r="I62" s="3">
        <v>94392.45</v>
      </c>
      <c r="J62" s="3">
        <v>18562.330000000002</v>
      </c>
      <c r="K62" s="3">
        <v>7699.4920000000002</v>
      </c>
      <c r="L62" s="3">
        <v>1908.7660000000001</v>
      </c>
      <c r="M62" s="3">
        <v>0</v>
      </c>
      <c r="N62" s="3">
        <v>136028.5</v>
      </c>
      <c r="O62" s="3">
        <v>41659.18</v>
      </c>
      <c r="P62" s="3">
        <v>22288.68</v>
      </c>
      <c r="Q62" s="3">
        <v>16429.05</v>
      </c>
      <c r="R62" s="3">
        <v>55651.54</v>
      </c>
      <c r="S62" s="3">
        <v>-23073.67</v>
      </c>
      <c r="T62" s="3">
        <v>30025.24</v>
      </c>
      <c r="U62" s="3">
        <v>864663.7</v>
      </c>
      <c r="V62" s="3">
        <v>836368.7</v>
      </c>
      <c r="W62" s="2">
        <f t="shared" si="17"/>
        <v>3.6996725338506549</v>
      </c>
      <c r="X62" s="2">
        <f t="shared" si="2"/>
        <v>20.789143137934872</v>
      </c>
      <c r="Y62" s="2">
        <f t="shared" si="3"/>
        <v>17.372773482759126</v>
      </c>
      <c r="Z62" s="2">
        <f t="shared" si="4"/>
        <v>3.4163659742089991</v>
      </c>
      <c r="AA62" s="2">
        <f t="shared" si="5"/>
        <v>1.4170787011918438</v>
      </c>
      <c r="AB62" s="2">
        <f t="shared" si="6"/>
        <v>0.35130520872794602</v>
      </c>
      <c r="AC62" s="2">
        <f t="shared" si="7"/>
        <v>0</v>
      </c>
      <c r="AD62" s="2">
        <f t="shared" si="8"/>
        <v>25.035819259903729</v>
      </c>
      <c r="AE62" s="2">
        <f t="shared" si="9"/>
        <v>7.6673028151879663</v>
      </c>
      <c r="AF62" s="2">
        <f t="shared" si="10"/>
        <v>4.1021944961668408</v>
      </c>
      <c r="AG62" s="2">
        <f t="shared" si="11"/>
        <v>3.0237393370648165</v>
      </c>
      <c r="AH62" s="2">
        <f t="shared" si="12"/>
        <v>10.242573409067239</v>
      </c>
      <c r="AI62" s="2">
        <f t="shared" si="13"/>
        <v>-4.246670600518736</v>
      </c>
      <c r="AJ62" s="2">
        <f t="shared" si="14"/>
        <v>5.5260955011283066</v>
      </c>
      <c r="AK62" s="2">
        <f t="shared" si="15"/>
        <v>159.13991636899343</v>
      </c>
      <c r="AL62" s="2">
        <f t="shared" si="16"/>
        <v>153.93226866311579</v>
      </c>
    </row>
    <row r="63" spans="1:38" x14ac:dyDescent="0.25">
      <c r="A63">
        <f t="shared" si="1"/>
        <v>2066</v>
      </c>
      <c r="B63">
        <v>60633</v>
      </c>
      <c r="C63" s="3">
        <v>565248.40646291559</v>
      </c>
      <c r="D63" s="3">
        <v>229033.10426078161</v>
      </c>
      <c r="E63" s="4">
        <v>1.8851833699891289</v>
      </c>
      <c r="F63" s="3">
        <v>150.71836909331975</v>
      </c>
      <c r="G63" s="3">
        <v>858.91854798588577</v>
      </c>
      <c r="H63" s="3">
        <v>117432.4</v>
      </c>
      <c r="I63" s="3">
        <v>98199.32</v>
      </c>
      <c r="J63" s="3">
        <v>19233.080000000002</v>
      </c>
      <c r="K63" s="3">
        <v>7994.3879999999999</v>
      </c>
      <c r="L63" s="3">
        <v>1966.6990000000001</v>
      </c>
      <c r="M63" s="3">
        <v>0</v>
      </c>
      <c r="N63" s="3">
        <v>141690.1</v>
      </c>
      <c r="O63" s="3">
        <v>43585.98</v>
      </c>
      <c r="P63" s="3">
        <v>23134.86</v>
      </c>
      <c r="Q63" s="3">
        <v>17073.28</v>
      </c>
      <c r="R63" s="3">
        <v>57895.99</v>
      </c>
      <c r="S63" s="3">
        <v>-24257.71</v>
      </c>
      <c r="T63" s="3">
        <v>31989.95</v>
      </c>
      <c r="U63" s="3">
        <v>920911.4</v>
      </c>
      <c r="V63" s="3">
        <v>892616.4</v>
      </c>
      <c r="W63" s="2">
        <f t="shared" si="17"/>
        <v>3.6996985070611847</v>
      </c>
      <c r="X63" s="2">
        <f t="shared" si="2"/>
        <v>20.775361532612198</v>
      </c>
      <c r="Y63" s="2">
        <f t="shared" si="3"/>
        <v>17.372772550477343</v>
      </c>
      <c r="Z63" s="2">
        <f t="shared" si="4"/>
        <v>3.4025889821348541</v>
      </c>
      <c r="AA63" s="2">
        <f t="shared" si="5"/>
        <v>1.4143141154568635</v>
      </c>
      <c r="AB63" s="2">
        <f t="shared" si="6"/>
        <v>0.34793534621473182</v>
      </c>
      <c r="AC63" s="2">
        <f t="shared" si="7"/>
        <v>0</v>
      </c>
      <c r="AD63" s="2">
        <f t="shared" si="8"/>
        <v>25.066872967698654</v>
      </c>
      <c r="AE63" s="2">
        <f t="shared" si="9"/>
        <v>7.7109425699653977</v>
      </c>
      <c r="AF63" s="2">
        <f t="shared" si="10"/>
        <v>4.0928660276581983</v>
      </c>
      <c r="AG63" s="2">
        <f t="shared" si="11"/>
        <v>3.0204914874218458</v>
      </c>
      <c r="AH63" s="2">
        <f t="shared" si="12"/>
        <v>10.242574651786905</v>
      </c>
      <c r="AI63" s="2">
        <f t="shared" si="13"/>
        <v>-4.2915132042201485</v>
      </c>
      <c r="AJ63" s="2">
        <f t="shared" si="14"/>
        <v>5.6594498337783063</v>
      </c>
      <c r="AK63" s="2">
        <f t="shared" si="15"/>
        <v>162.92153847238109</v>
      </c>
      <c r="AL63" s="2">
        <f t="shared" si="16"/>
        <v>157.91577469198265</v>
      </c>
    </row>
    <row r="64" spans="1:38" x14ac:dyDescent="0.25">
      <c r="A64">
        <f t="shared" si="1"/>
        <v>2067</v>
      </c>
      <c r="B64">
        <v>60998</v>
      </c>
      <c r="C64" s="3">
        <v>588018.71150848991</v>
      </c>
      <c r="D64" s="3">
        <v>233587.57287578989</v>
      </c>
      <c r="E64" s="4">
        <v>1.8993249065978082</v>
      </c>
      <c r="F64" s="3">
        <v>152.71397246518038</v>
      </c>
      <c r="G64" s="3">
        <v>864.54508672898612</v>
      </c>
      <c r="H64" s="3">
        <v>122085.6</v>
      </c>
      <c r="I64" s="3">
        <v>102155.2</v>
      </c>
      <c r="J64" s="3">
        <v>19930.46</v>
      </c>
      <c r="K64" s="3">
        <v>8300.49</v>
      </c>
      <c r="L64" s="3">
        <v>2026.2190000000001</v>
      </c>
      <c r="M64" s="3">
        <v>0</v>
      </c>
      <c r="N64" s="3">
        <v>147578.1</v>
      </c>
      <c r="O64" s="3">
        <v>45595.75</v>
      </c>
      <c r="P64" s="3">
        <v>24009.4</v>
      </c>
      <c r="Q64" s="3">
        <v>17744.68</v>
      </c>
      <c r="R64" s="3">
        <v>60228.25</v>
      </c>
      <c r="S64" s="3">
        <v>-25492.47</v>
      </c>
      <c r="T64" s="3">
        <v>34071.14</v>
      </c>
      <c r="U64" s="3">
        <v>980475</v>
      </c>
      <c r="V64" s="3">
        <v>952180</v>
      </c>
      <c r="W64" s="2">
        <f t="shared" si="17"/>
        <v>3.6997196472972318</v>
      </c>
      <c r="X64" s="2">
        <f t="shared" si="2"/>
        <v>20.762196442151367</v>
      </c>
      <c r="Y64" s="2">
        <f t="shared" si="3"/>
        <v>17.372780491616222</v>
      </c>
      <c r="Z64" s="2">
        <f t="shared" si="4"/>
        <v>3.3894261542920714</v>
      </c>
      <c r="AA64" s="2">
        <f t="shared" si="5"/>
        <v>1.4116030387376808</v>
      </c>
      <c r="AB64" s="2">
        <f t="shared" si="6"/>
        <v>0.34458410257081507</v>
      </c>
      <c r="AC64" s="2">
        <f t="shared" si="7"/>
        <v>0</v>
      </c>
      <c r="AD64" s="2">
        <f t="shared" si="8"/>
        <v>25.097517665961085</v>
      </c>
      <c r="AE64" s="2">
        <f t="shared" si="9"/>
        <v>7.7541324974216712</v>
      </c>
      <c r="AF64" s="2">
        <f t="shared" si="10"/>
        <v>4.0831013588677862</v>
      </c>
      <c r="AG64" s="2">
        <f t="shared" si="11"/>
        <v>3.0177066907408778</v>
      </c>
      <c r="AH64" s="2">
        <f t="shared" si="12"/>
        <v>10.242573717678441</v>
      </c>
      <c r="AI64" s="2">
        <f t="shared" si="13"/>
        <v>-4.335316121931255</v>
      </c>
      <c r="AJ64" s="2">
        <f t="shared" si="14"/>
        <v>5.7942271790288213</v>
      </c>
      <c r="AK64" s="2">
        <f t="shared" si="15"/>
        <v>166.74214286220783</v>
      </c>
      <c r="AL64" s="2">
        <f t="shared" si="16"/>
        <v>161.93022115865989</v>
      </c>
    </row>
    <row r="65" spans="1:38" x14ac:dyDescent="0.25">
      <c r="A65">
        <f t="shared" si="1"/>
        <v>2068</v>
      </c>
      <c r="B65">
        <v>61363</v>
      </c>
      <c r="C65" s="3">
        <v>611662.88456982188</v>
      </c>
      <c r="D65" s="3">
        <v>238215.87293183056</v>
      </c>
      <c r="E65" s="4">
        <v>1.9134600615364472</v>
      </c>
      <c r="F65" s="3">
        <v>154.73496025535087</v>
      </c>
      <c r="G65" s="3">
        <v>870.15756095797326</v>
      </c>
      <c r="H65" s="3">
        <v>126917.8</v>
      </c>
      <c r="I65" s="3">
        <v>106262.8</v>
      </c>
      <c r="J65" s="3">
        <v>20654.95</v>
      </c>
      <c r="K65" s="3">
        <v>8618.0750000000007</v>
      </c>
      <c r="L65" s="3">
        <v>2087.3850000000002</v>
      </c>
      <c r="M65" s="3">
        <v>0</v>
      </c>
      <c r="N65" s="3">
        <v>153700.4</v>
      </c>
      <c r="O65" s="3">
        <v>47695.65</v>
      </c>
      <c r="P65" s="3">
        <v>24913.33</v>
      </c>
      <c r="Q65" s="3">
        <v>18441.43</v>
      </c>
      <c r="R65" s="3">
        <v>62650.02</v>
      </c>
      <c r="S65" s="3">
        <v>-26782.67</v>
      </c>
      <c r="T65" s="3">
        <v>36274.99</v>
      </c>
      <c r="U65" s="3">
        <v>1043533</v>
      </c>
      <c r="V65" s="3">
        <v>1015238</v>
      </c>
      <c r="W65" s="2">
        <f t="shared" si="17"/>
        <v>3.6997363522782325</v>
      </c>
      <c r="X65" s="2">
        <f t="shared" si="2"/>
        <v>20.749632387660792</v>
      </c>
      <c r="Y65" s="2">
        <f t="shared" si="3"/>
        <v>17.372772270583962</v>
      </c>
      <c r="Z65" s="2">
        <f t="shared" si="4"/>
        <v>3.3768519426393637</v>
      </c>
      <c r="AA65" s="2">
        <f t="shared" si="5"/>
        <v>1.4089583032426483</v>
      </c>
      <c r="AB65" s="2">
        <f t="shared" si="6"/>
        <v>0.34126396298641581</v>
      </c>
      <c r="AC65" s="2">
        <f t="shared" si="7"/>
        <v>0</v>
      </c>
      <c r="AD65" s="2">
        <f t="shared" si="8"/>
        <v>25.128286165032947</v>
      </c>
      <c r="AE65" s="2">
        <f t="shared" si="9"/>
        <v>7.7977021662094161</v>
      </c>
      <c r="AF65" s="2">
        <f t="shared" si="10"/>
        <v>4.0730491629423238</v>
      </c>
      <c r="AG65" s="2">
        <f t="shared" si="11"/>
        <v>3.01496632625825</v>
      </c>
      <c r="AH65" s="2">
        <f t="shared" si="12"/>
        <v>10.242573414285438</v>
      </c>
      <c r="AI65" s="2">
        <f t="shared" si="13"/>
        <v>-4.3786652215846082</v>
      </c>
      <c r="AJ65" s="2">
        <f t="shared" si="14"/>
        <v>5.9305527464711121</v>
      </c>
      <c r="AK65" s="2">
        <f t="shared" si="15"/>
        <v>170.60590503769234</v>
      </c>
      <c r="AL65" s="2">
        <f t="shared" si="16"/>
        <v>165.97999087585796</v>
      </c>
    </row>
    <row r="66" spans="1:38" x14ac:dyDescent="0.25">
      <c r="A66">
        <f t="shared" si="1"/>
        <v>2069</v>
      </c>
      <c r="B66">
        <v>61729</v>
      </c>
      <c r="C66" s="3">
        <v>636213.56354874873</v>
      </c>
      <c r="D66" s="3">
        <v>242918.70602582349</v>
      </c>
      <c r="E66" s="4">
        <v>1.9275773440804018</v>
      </c>
      <c r="F66" s="3">
        <v>156.78213101482797</v>
      </c>
      <c r="G66" s="3">
        <v>875.7490465578403</v>
      </c>
      <c r="H66" s="3">
        <v>131935.1</v>
      </c>
      <c r="I66" s="3">
        <v>110527.9</v>
      </c>
      <c r="J66" s="3">
        <v>21407.14</v>
      </c>
      <c r="K66" s="3">
        <v>8947.3150000000005</v>
      </c>
      <c r="L66" s="3">
        <v>2150.2420000000002</v>
      </c>
      <c r="M66" s="3">
        <v>0</v>
      </c>
      <c r="N66" s="3">
        <v>160065.4</v>
      </c>
      <c r="O66" s="3">
        <v>49887.07</v>
      </c>
      <c r="P66" s="3">
        <v>25851.69</v>
      </c>
      <c r="Q66" s="3">
        <v>19161.98</v>
      </c>
      <c r="R66" s="3">
        <v>65164.65</v>
      </c>
      <c r="S66" s="3">
        <v>-28130.31</v>
      </c>
      <c r="T66" s="3">
        <v>38608.1</v>
      </c>
      <c r="U66" s="3">
        <v>1110271</v>
      </c>
      <c r="V66" s="3">
        <v>1081976</v>
      </c>
      <c r="W66" s="2">
        <f t="shared" si="17"/>
        <v>3.6997488340090827</v>
      </c>
      <c r="X66" s="2">
        <f t="shared" si="2"/>
        <v>20.737549080858397</v>
      </c>
      <c r="Y66" s="2">
        <f t="shared" si="3"/>
        <v>17.372766997214608</v>
      </c>
      <c r="Z66" s="2">
        <f t="shared" si="4"/>
        <v>3.36477265284831</v>
      </c>
      <c r="AA66" s="2">
        <f t="shared" si="5"/>
        <v>1.4063382978024843</v>
      </c>
      <c r="AB66" s="2">
        <f t="shared" si="6"/>
        <v>0.33797487560719719</v>
      </c>
      <c r="AC66" s="2">
        <f t="shared" si="7"/>
        <v>0</v>
      </c>
      <c r="AD66" s="2">
        <f t="shared" si="8"/>
        <v>25.159067516129003</v>
      </c>
      <c r="AE66" s="2">
        <f t="shared" si="9"/>
        <v>7.8412459051853416</v>
      </c>
      <c r="AF66" s="2">
        <f t="shared" si="10"/>
        <v>4.0633666870918823</v>
      </c>
      <c r="AG66" s="2">
        <f t="shared" si="11"/>
        <v>3.0118785731501854</v>
      </c>
      <c r="AH66" s="2">
        <f t="shared" si="12"/>
        <v>10.242574778902348</v>
      </c>
      <c r="AI66" s="2">
        <f t="shared" si="13"/>
        <v>-4.4215200070698533</v>
      </c>
      <c r="AJ66" s="2">
        <f t="shared" si="14"/>
        <v>6.0684182500993984</v>
      </c>
      <c r="AK66" s="2">
        <f t="shared" si="15"/>
        <v>174.51231215615658</v>
      </c>
      <c r="AL66" s="2">
        <f t="shared" si="16"/>
        <v>170.06490618729092</v>
      </c>
    </row>
    <row r="67" spans="1:38" x14ac:dyDescent="0.25">
      <c r="A67">
        <f t="shared" si="1"/>
        <v>2070</v>
      </c>
      <c r="B67">
        <v>62094</v>
      </c>
      <c r="C67" s="3">
        <v>661732.49152932852</v>
      </c>
      <c r="D67" s="3">
        <v>247708.21175491941</v>
      </c>
      <c r="E67" s="4">
        <v>1.9416563168204379</v>
      </c>
      <c r="F67" s="3">
        <v>158.85618285668133</v>
      </c>
      <c r="G67" s="3">
        <v>881.35594949193876</v>
      </c>
      <c r="H67" s="3">
        <v>137149</v>
      </c>
      <c r="I67" s="3">
        <v>114961.3</v>
      </c>
      <c r="J67" s="3">
        <v>22187.71</v>
      </c>
      <c r="K67" s="3">
        <v>9288.402</v>
      </c>
      <c r="L67" s="3">
        <v>2214.8310000000001</v>
      </c>
      <c r="M67" s="3">
        <v>0</v>
      </c>
      <c r="N67" s="3">
        <v>166686.70000000001</v>
      </c>
      <c r="O67" s="3">
        <v>52167.3</v>
      </c>
      <c r="P67" s="3">
        <v>26828.04</v>
      </c>
      <c r="Q67" s="3">
        <v>19912.939999999999</v>
      </c>
      <c r="R67" s="3">
        <v>67778.44</v>
      </c>
      <c r="S67" s="3">
        <v>-29537.72</v>
      </c>
      <c r="T67" s="3">
        <v>41077.370000000003</v>
      </c>
      <c r="U67" s="3">
        <v>1180886</v>
      </c>
      <c r="V67" s="3">
        <v>1152591</v>
      </c>
      <c r="W67" s="2">
        <f t="shared" si="17"/>
        <v>3.6997606890569963</v>
      </c>
      <c r="X67" s="2">
        <f t="shared" si="2"/>
        <v>20.72574669607582</v>
      </c>
      <c r="Y67" s="2">
        <f t="shared" si="3"/>
        <v>17.372775475224618</v>
      </c>
      <c r="Z67" s="2">
        <f t="shared" si="4"/>
        <v>3.3529727320358762</v>
      </c>
      <c r="AA67" s="2">
        <f t="shared" si="5"/>
        <v>1.4036490755552284</v>
      </c>
      <c r="AB67" s="2">
        <f t="shared" si="6"/>
        <v>0.33470186644172617</v>
      </c>
      <c r="AC67" s="2">
        <f t="shared" si="7"/>
        <v>0</v>
      </c>
      <c r="AD67" s="2">
        <f t="shared" si="8"/>
        <v>25.189438652886871</v>
      </c>
      <c r="AE67" s="2">
        <f t="shared" si="9"/>
        <v>7.8834424284405724</v>
      </c>
      <c r="AF67" s="2">
        <f t="shared" si="10"/>
        <v>4.0542122902258848</v>
      </c>
      <c r="AG67" s="2">
        <f t="shared" si="11"/>
        <v>3.0092129757720141</v>
      </c>
      <c r="AH67" s="2">
        <f t="shared" si="12"/>
        <v>10.242573980817747</v>
      </c>
      <c r="AI67" s="2">
        <f t="shared" si="13"/>
        <v>-4.4636949791803993</v>
      </c>
      <c r="AJ67" s="2">
        <f t="shared" si="14"/>
        <v>6.2075492024074839</v>
      </c>
      <c r="AK67" s="2">
        <f t="shared" si="15"/>
        <v>178.45368258567098</v>
      </c>
      <c r="AL67" s="2">
        <f t="shared" si="16"/>
        <v>174.17778554839427</v>
      </c>
    </row>
    <row r="68" spans="1:38" x14ac:dyDescent="0.25">
      <c r="A68">
        <f t="shared" si="1"/>
        <v>2071</v>
      </c>
      <c r="B68">
        <v>62459</v>
      </c>
      <c r="C68" s="3">
        <v>688235.95859959221</v>
      </c>
      <c r="D68" s="3">
        <v>252577.75016156747</v>
      </c>
      <c r="E68" s="4">
        <v>1.9556858718153138</v>
      </c>
      <c r="F68" s="3">
        <v>160.95674760024229</v>
      </c>
      <c r="G68" s="3">
        <v>886.96165525106585</v>
      </c>
      <c r="H68" s="3">
        <v>142563.29999999999</v>
      </c>
      <c r="I68" s="3">
        <v>119565.7</v>
      </c>
      <c r="J68" s="3">
        <v>22997.59</v>
      </c>
      <c r="K68" s="3">
        <v>9641.6669999999995</v>
      </c>
      <c r="L68" s="3">
        <v>2281.1979999999999</v>
      </c>
      <c r="M68" s="3">
        <v>0</v>
      </c>
      <c r="N68" s="3">
        <v>173555.7</v>
      </c>
      <c r="O68" s="3">
        <v>54529.22</v>
      </c>
      <c r="P68" s="3">
        <v>27843.94</v>
      </c>
      <c r="Q68" s="3">
        <v>20689.41</v>
      </c>
      <c r="R68" s="3">
        <v>70493.08</v>
      </c>
      <c r="S68" s="3">
        <v>-30992.39</v>
      </c>
      <c r="T68" s="3">
        <v>43690.07</v>
      </c>
      <c r="U68" s="3">
        <v>1255569</v>
      </c>
      <c r="V68" s="3">
        <v>1227274</v>
      </c>
      <c r="W68" s="2">
        <f t="shared" si="17"/>
        <v>3.6997703419297037</v>
      </c>
      <c r="X68" s="2">
        <f t="shared" si="2"/>
        <v>20.714305641641381</v>
      </c>
      <c r="Y68" s="2">
        <f t="shared" si="3"/>
        <v>17.372777243910608</v>
      </c>
      <c r="Z68" s="2">
        <f t="shared" si="4"/>
        <v>3.3415269447407256</v>
      </c>
      <c r="AA68" s="2">
        <f t="shared" si="5"/>
        <v>1.4009246217850426</v>
      </c>
      <c r="AB68" s="2">
        <f t="shared" si="6"/>
        <v>0.3314557996419909</v>
      </c>
      <c r="AC68" s="2">
        <f t="shared" si="7"/>
        <v>0</v>
      </c>
      <c r="AD68" s="2">
        <f t="shared" si="8"/>
        <v>25.217470524665323</v>
      </c>
      <c r="AE68" s="2">
        <f t="shared" si="9"/>
        <v>7.9230414102388504</v>
      </c>
      <c r="AF68" s="2">
        <f t="shared" si="10"/>
        <v>4.0456967776947099</v>
      </c>
      <c r="AG68" s="2">
        <f t="shared" si="11"/>
        <v>3.0061506873454227</v>
      </c>
      <c r="AH68" s="2">
        <f t="shared" si="12"/>
        <v>10.242574384436089</v>
      </c>
      <c r="AI68" s="2">
        <f t="shared" si="13"/>
        <v>-4.5031634300338874</v>
      </c>
      <c r="AJ68" s="2">
        <f t="shared" si="14"/>
        <v>6.348123700031544</v>
      </c>
      <c r="AK68" s="2">
        <f t="shared" si="15"/>
        <v>182.43292642755907</v>
      </c>
      <c r="AL68" s="2">
        <f t="shared" si="16"/>
        <v>178.32169108066233</v>
      </c>
    </row>
    <row r="69" spans="1:38" x14ac:dyDescent="0.25">
      <c r="A69">
        <f t="shared" si="1"/>
        <v>2072</v>
      </c>
      <c r="B69">
        <v>62824</v>
      </c>
      <c r="C69" s="3">
        <v>715768.67600369349</v>
      </c>
      <c r="D69" s="3">
        <v>257531.62223815508</v>
      </c>
      <c r="E69" s="4">
        <v>1.9696598694028373</v>
      </c>
      <c r="F69" s="3">
        <v>163.08355973296793</v>
      </c>
      <c r="G69" s="3">
        <v>892.58907218558772</v>
      </c>
      <c r="H69" s="3">
        <v>148186.5</v>
      </c>
      <c r="I69" s="3">
        <v>124348.9</v>
      </c>
      <c r="J69" s="3">
        <v>23837.599999999999</v>
      </c>
      <c r="K69" s="3">
        <v>10007.459999999999</v>
      </c>
      <c r="L69" s="3">
        <v>2349.3939999999998</v>
      </c>
      <c r="M69" s="3">
        <v>0</v>
      </c>
      <c r="N69" s="3">
        <v>180673.3</v>
      </c>
      <c r="O69" s="3">
        <v>56966.52</v>
      </c>
      <c r="P69" s="3">
        <v>28902.11</v>
      </c>
      <c r="Q69" s="3">
        <v>21491.5</v>
      </c>
      <c r="R69" s="3">
        <v>73313.14</v>
      </c>
      <c r="S69" s="3">
        <v>-32486.799999999999</v>
      </c>
      <c r="T69" s="3">
        <v>46453.23</v>
      </c>
      <c r="U69" s="3">
        <v>1334509</v>
      </c>
      <c r="V69" s="3">
        <v>1306214</v>
      </c>
      <c r="W69" s="2">
        <f t="shared" si="17"/>
        <v>3.6997751616995957</v>
      </c>
      <c r="X69" s="2">
        <f t="shared" si="2"/>
        <v>20.703127276728626</v>
      </c>
      <c r="Y69" s="2">
        <f t="shared" si="3"/>
        <v>17.37277757029959</v>
      </c>
      <c r="Z69" s="2">
        <f t="shared" si="4"/>
        <v>3.3303497064290353</v>
      </c>
      <c r="AA69" s="2">
        <f t="shared" si="5"/>
        <v>1.3981416532327211</v>
      </c>
      <c r="AB69" s="2">
        <f t="shared" si="6"/>
        <v>0.328233698786209</v>
      </c>
      <c r="AC69" s="2">
        <f t="shared" si="7"/>
        <v>0</v>
      </c>
      <c r="AD69" s="2">
        <f t="shared" si="8"/>
        <v>25.241856210967757</v>
      </c>
      <c r="AE69" s="2">
        <f t="shared" si="9"/>
        <v>7.9587891884369135</v>
      </c>
      <c r="AF69" s="2">
        <f t="shared" si="10"/>
        <v>4.0379121033023333</v>
      </c>
      <c r="AG69" s="2">
        <f t="shared" si="11"/>
        <v>3.0025762121908084</v>
      </c>
      <c r="AH69" s="2">
        <f t="shared" si="12"/>
        <v>10.242574515739452</v>
      </c>
      <c r="AI69" s="2">
        <f t="shared" si="13"/>
        <v>-4.5387289342391339</v>
      </c>
      <c r="AJ69" s="2">
        <f t="shared" si="14"/>
        <v>6.4899780553906625</v>
      </c>
      <c r="AK69" s="2">
        <f t="shared" si="15"/>
        <v>186.44417459714509</v>
      </c>
      <c r="AL69" s="2">
        <f t="shared" si="16"/>
        <v>182.49108179655235</v>
      </c>
    </row>
    <row r="70" spans="1:38" x14ac:dyDescent="0.25">
      <c r="A70">
        <f t="shared" ref="A70:A89" si="18">YEAR(B70)</f>
        <v>2073</v>
      </c>
      <c r="B70">
        <v>63190</v>
      </c>
      <c r="C70" s="3">
        <v>744307.7925805772</v>
      </c>
      <c r="D70" s="3">
        <v>262548.77338029153</v>
      </c>
      <c r="E70" s="4">
        <v>1.9835741550741592</v>
      </c>
      <c r="F70" s="3">
        <v>165.23809778597033</v>
      </c>
      <c r="G70" s="3">
        <v>898.15070708788232</v>
      </c>
      <c r="H70" s="3">
        <v>154015.29999999999</v>
      </c>
      <c r="I70" s="3">
        <v>129306.9</v>
      </c>
      <c r="J70" s="3">
        <v>24708.41</v>
      </c>
      <c r="K70" s="3">
        <v>10386.120000000001</v>
      </c>
      <c r="L70" s="3">
        <v>2419.4769999999999</v>
      </c>
      <c r="M70" s="3">
        <v>0</v>
      </c>
      <c r="N70" s="3">
        <v>188036.7</v>
      </c>
      <c r="O70" s="3">
        <v>59481.97</v>
      </c>
      <c r="P70" s="3">
        <v>30002.49</v>
      </c>
      <c r="Q70" s="3">
        <v>22315.919999999998</v>
      </c>
      <c r="R70" s="3">
        <v>76236.28</v>
      </c>
      <c r="S70" s="3">
        <v>-34021.35</v>
      </c>
      <c r="T70" s="3">
        <v>49373.91</v>
      </c>
      <c r="U70" s="3">
        <v>1417904</v>
      </c>
      <c r="V70" s="3">
        <v>1389609</v>
      </c>
      <c r="W70" s="2">
        <f t="shared" si="17"/>
        <v>3.6997809681313503</v>
      </c>
      <c r="X70" s="2">
        <f t="shared" ref="X70:X89" si="19">100*H70/$C70</f>
        <v>20.692420734440532</v>
      </c>
      <c r="Y70" s="2">
        <f t="shared" ref="Y70:Y89" si="20">100*I70/$C70</f>
        <v>17.372772566532213</v>
      </c>
      <c r="Z70" s="2">
        <f t="shared" ref="Z70:Z89" si="21">100*J70/$C70</f>
        <v>3.3196495114385249</v>
      </c>
      <c r="AA70" s="2">
        <f t="shared" ref="AA70:AA89" si="22">100*K70/$C70</f>
        <v>1.3954065916723049</v>
      </c>
      <c r="AB70" s="2">
        <f t="shared" ref="AB70:AB89" si="23">100*L70/$C70</f>
        <v>0.32506404260681876</v>
      </c>
      <c r="AC70" s="2">
        <f t="shared" ref="AC70:AC89" si="24">100*M70/$C70</f>
        <v>0</v>
      </c>
      <c r="AD70" s="2">
        <f t="shared" ref="AD70:AD89" si="25">100*N70/$C70</f>
        <v>25.263298580827843</v>
      </c>
      <c r="AE70" s="2">
        <f t="shared" ref="AE70:AE89" si="26">100*O70/$C70</f>
        <v>7.9915823256090128</v>
      </c>
      <c r="AF70" s="2">
        <f t="shared" ref="AF70:AF89" si="27">100*P70/$C70</f>
        <v>4.0309251493899945</v>
      </c>
      <c r="AG70" s="2">
        <f t="shared" ref="AG70:AG89" si="28">100*Q70/$C70</f>
        <v>2.9982112537917738</v>
      </c>
      <c r="AH70" s="2">
        <f t="shared" ref="AH70:AH89" si="29">100*R70/$C70</f>
        <v>10.242574477916248</v>
      </c>
      <c r="AI70" s="2">
        <f t="shared" ref="AI70:AI89" si="30">100*S70/$C70</f>
        <v>-4.5708711287362913</v>
      </c>
      <c r="AJ70" s="2">
        <f t="shared" ref="AJ70:AJ89" si="31">100*T70/$C70</f>
        <v>6.6335339347740181</v>
      </c>
      <c r="AK70" s="2">
        <f t="shared" ref="AK70:AK89" si="32">100*U70/$C70</f>
        <v>190.49968496017064</v>
      </c>
      <c r="AL70" s="2">
        <f t="shared" ref="AL70:AL89" si="33">100*V70/$C70</f>
        <v>186.69816624949064</v>
      </c>
    </row>
    <row r="71" spans="1:38" x14ac:dyDescent="0.25">
      <c r="A71">
        <f t="shared" si="18"/>
        <v>2074</v>
      </c>
      <c r="B71">
        <v>63555</v>
      </c>
      <c r="C71" s="3">
        <v>773896.75816778222</v>
      </c>
      <c r="D71" s="3">
        <v>267633.43620581593</v>
      </c>
      <c r="E71" s="4">
        <v>1.9974294699165569</v>
      </c>
      <c r="F71" s="3">
        <v>167.42035273520344</v>
      </c>
      <c r="G71" s="3">
        <v>903.64105048372232</v>
      </c>
      <c r="H71" s="3">
        <v>160058.5</v>
      </c>
      <c r="I71" s="3">
        <v>134447.29999999999</v>
      </c>
      <c r="J71" s="3">
        <v>25611.16</v>
      </c>
      <c r="K71" s="3">
        <v>10778.01</v>
      </c>
      <c r="L71" s="3">
        <v>2491.509</v>
      </c>
      <c r="M71" s="3">
        <v>0</v>
      </c>
      <c r="N71" s="3">
        <v>195673.4</v>
      </c>
      <c r="O71" s="3">
        <v>62088.98</v>
      </c>
      <c r="P71" s="3">
        <v>31147.58</v>
      </c>
      <c r="Q71" s="3">
        <v>23169.9</v>
      </c>
      <c r="R71" s="3">
        <v>79266.95</v>
      </c>
      <c r="S71" s="3">
        <v>-35614.92</v>
      </c>
      <c r="T71" s="3">
        <v>52459.42</v>
      </c>
      <c r="U71" s="3">
        <v>1505978</v>
      </c>
      <c r="V71" s="3">
        <v>1477683</v>
      </c>
      <c r="W71" s="2">
        <f t="shared" ref="W71:W89" si="34">100*T71/U70</f>
        <v>3.6997864453446776</v>
      </c>
      <c r="X71" s="2">
        <f t="shared" si="19"/>
        <v>20.682151502862222</v>
      </c>
      <c r="Y71" s="2">
        <f t="shared" si="20"/>
        <v>17.372769504592181</v>
      </c>
      <c r="Z71" s="2">
        <f t="shared" si="21"/>
        <v>3.3093768296219501</v>
      </c>
      <c r="AA71" s="2">
        <f t="shared" si="22"/>
        <v>1.3926935196778933</v>
      </c>
      <c r="AB71" s="2">
        <f t="shared" si="23"/>
        <v>0.32194333077434034</v>
      </c>
      <c r="AC71" s="2">
        <f t="shared" si="24"/>
        <v>0</v>
      </c>
      <c r="AD71" s="2">
        <f t="shared" si="25"/>
        <v>25.28417362327</v>
      </c>
      <c r="AE71" s="2">
        <f t="shared" si="26"/>
        <v>8.0229021952485038</v>
      </c>
      <c r="AF71" s="2">
        <f t="shared" si="27"/>
        <v>4.0247719959110038</v>
      </c>
      <c r="AG71" s="2">
        <f t="shared" si="28"/>
        <v>2.9939264837929098</v>
      </c>
      <c r="AH71" s="2">
        <f t="shared" si="29"/>
        <v>10.242574240479604</v>
      </c>
      <c r="AI71" s="2">
        <f t="shared" si="30"/>
        <v>-4.6020247047318188</v>
      </c>
      <c r="AJ71" s="2">
        <f t="shared" si="31"/>
        <v>6.7786070230089663</v>
      </c>
      <c r="AK71" s="2">
        <f t="shared" si="32"/>
        <v>194.59675778529379</v>
      </c>
      <c r="AL71" s="2">
        <f t="shared" si="33"/>
        <v>190.94058534350853</v>
      </c>
    </row>
    <row r="72" spans="1:38" x14ac:dyDescent="0.25">
      <c r="A72">
        <f t="shared" si="18"/>
        <v>2075</v>
      </c>
      <c r="B72">
        <v>63920</v>
      </c>
      <c r="C72" s="3">
        <v>804638.26586606121</v>
      </c>
      <c r="D72" s="3">
        <v>272808.38403328165</v>
      </c>
      <c r="E72" s="4">
        <v>2.0112255542361144</v>
      </c>
      <c r="F72" s="3">
        <v>169.63101077365127</v>
      </c>
      <c r="G72" s="3">
        <v>909.13998503729078</v>
      </c>
      <c r="H72" s="3">
        <v>166335.29999999999</v>
      </c>
      <c r="I72" s="3">
        <v>139788</v>
      </c>
      <c r="J72" s="3">
        <v>26547.34</v>
      </c>
      <c r="K72" s="3">
        <v>11183.66</v>
      </c>
      <c r="L72" s="3">
        <v>2565.547</v>
      </c>
      <c r="M72" s="3">
        <v>0</v>
      </c>
      <c r="N72" s="3">
        <v>203605</v>
      </c>
      <c r="O72" s="3">
        <v>64790.04</v>
      </c>
      <c r="P72" s="3">
        <v>32342.12</v>
      </c>
      <c r="Q72" s="3">
        <v>24057.21</v>
      </c>
      <c r="R72" s="3">
        <v>82415.67</v>
      </c>
      <c r="S72" s="3">
        <v>-37269.72</v>
      </c>
      <c r="T72" s="3">
        <v>55718.03</v>
      </c>
      <c r="U72" s="3">
        <v>1598966</v>
      </c>
      <c r="V72" s="3">
        <v>1570671</v>
      </c>
      <c r="W72" s="2">
        <f t="shared" si="34"/>
        <v>3.6997904351856401</v>
      </c>
      <c r="X72" s="2">
        <f t="shared" si="19"/>
        <v>20.67205936582786</v>
      </c>
      <c r="Y72" s="2">
        <f t="shared" si="20"/>
        <v>17.372775560150764</v>
      </c>
      <c r="Z72" s="2">
        <f t="shared" si="21"/>
        <v>3.2992887768550432</v>
      </c>
      <c r="AA72" s="2">
        <f t="shared" si="22"/>
        <v>1.3898990980701897</v>
      </c>
      <c r="AB72" s="2">
        <f t="shared" si="23"/>
        <v>0.31884476650369209</v>
      </c>
      <c r="AC72" s="2">
        <f t="shared" si="24"/>
        <v>0</v>
      </c>
      <c r="AD72" s="2">
        <f t="shared" si="25"/>
        <v>25.303917131116378</v>
      </c>
      <c r="AE72" s="2">
        <f t="shared" si="26"/>
        <v>8.052070445626164</v>
      </c>
      <c r="AF72" s="2">
        <f t="shared" si="27"/>
        <v>4.0194608399824245</v>
      </c>
      <c r="AG72" s="2">
        <f t="shared" si="28"/>
        <v>2.9898167935260145</v>
      </c>
      <c r="AH72" s="2">
        <f t="shared" si="29"/>
        <v>10.242574023159717</v>
      </c>
      <c r="AI72" s="2">
        <f t="shared" si="30"/>
        <v>-4.6318602508774864</v>
      </c>
      <c r="AJ72" s="2">
        <f t="shared" si="31"/>
        <v>6.9246060451808953</v>
      </c>
      <c r="AK72" s="2">
        <f t="shared" si="32"/>
        <v>198.71861280161406</v>
      </c>
      <c r="AL72" s="2">
        <f t="shared" si="33"/>
        <v>195.20212580362806</v>
      </c>
    </row>
    <row r="73" spans="1:38" x14ac:dyDescent="0.25">
      <c r="A73">
        <f t="shared" si="18"/>
        <v>2076</v>
      </c>
      <c r="B73">
        <v>64285</v>
      </c>
      <c r="C73" s="3">
        <v>836514.29747177684</v>
      </c>
      <c r="D73" s="3">
        <v>278054.84027671989</v>
      </c>
      <c r="E73" s="4">
        <v>2.024959221165012</v>
      </c>
      <c r="F73" s="3">
        <v>171.87021534573191</v>
      </c>
      <c r="G73" s="3">
        <v>914.57010492567736</v>
      </c>
      <c r="H73" s="3">
        <v>172843.9</v>
      </c>
      <c r="I73" s="3">
        <v>145325.70000000001</v>
      </c>
      <c r="J73" s="3">
        <v>27518.13</v>
      </c>
      <c r="K73" s="3">
        <v>11603.62</v>
      </c>
      <c r="L73" s="3">
        <v>2641.6469999999999</v>
      </c>
      <c r="M73" s="3">
        <v>0</v>
      </c>
      <c r="N73" s="3">
        <v>211815.2</v>
      </c>
      <c r="O73" s="3">
        <v>67567.91</v>
      </c>
      <c r="P73" s="3">
        <v>33585.94</v>
      </c>
      <c r="Q73" s="3">
        <v>24980.74</v>
      </c>
      <c r="R73" s="3">
        <v>85680.6</v>
      </c>
      <c r="S73" s="3">
        <v>-38971.33</v>
      </c>
      <c r="T73" s="3">
        <v>59158.43</v>
      </c>
      <c r="U73" s="3">
        <v>1697096</v>
      </c>
      <c r="V73" s="3">
        <v>1668801</v>
      </c>
      <c r="W73" s="2">
        <f t="shared" si="34"/>
        <v>3.699792866139743</v>
      </c>
      <c r="X73" s="2">
        <f t="shared" si="19"/>
        <v>20.662396389684133</v>
      </c>
      <c r="Y73" s="2">
        <f t="shared" si="20"/>
        <v>17.372769412217149</v>
      </c>
      <c r="Z73" s="2">
        <f t="shared" si="21"/>
        <v>3.2896186094091755</v>
      </c>
      <c r="AA73" s="2">
        <f t="shared" si="22"/>
        <v>1.3871394709056357</v>
      </c>
      <c r="AB73" s="2">
        <f t="shared" si="23"/>
        <v>0.31579221155979426</v>
      </c>
      <c r="AC73" s="2">
        <f t="shared" si="24"/>
        <v>0</v>
      </c>
      <c r="AD73" s="2">
        <f t="shared" si="25"/>
        <v>25.321169122891941</v>
      </c>
      <c r="AE73" s="2">
        <f t="shared" si="26"/>
        <v>8.0773168138563314</v>
      </c>
      <c r="AF73" s="2">
        <f t="shared" si="27"/>
        <v>4.0149869645393785</v>
      </c>
      <c r="AG73" s="2">
        <f t="shared" si="28"/>
        <v>2.9862896636076712</v>
      </c>
      <c r="AH73" s="2">
        <f t="shared" si="29"/>
        <v>10.24257448545173</v>
      </c>
      <c r="AI73" s="2">
        <f t="shared" si="30"/>
        <v>-4.6587763195182994</v>
      </c>
      <c r="AJ73" s="2">
        <f t="shared" si="31"/>
        <v>7.0720166025609323</v>
      </c>
      <c r="AK73" s="2">
        <f t="shared" si="32"/>
        <v>202.87710624064479</v>
      </c>
      <c r="AL73" s="2">
        <f t="shared" si="33"/>
        <v>199.4946177302252</v>
      </c>
    </row>
    <row r="74" spans="1:38" x14ac:dyDescent="0.25">
      <c r="A74">
        <f t="shared" si="18"/>
        <v>2077</v>
      </c>
      <c r="B74">
        <v>64651</v>
      </c>
      <c r="C74" s="3">
        <v>869624.20050149295</v>
      </c>
      <c r="D74" s="3">
        <v>283392.44370411016</v>
      </c>
      <c r="E74" s="4">
        <v>2.0386350939063553</v>
      </c>
      <c r="F74" s="3">
        <v>174.13848427405694</v>
      </c>
      <c r="G74" s="3">
        <v>919.99382857364731</v>
      </c>
      <c r="H74" s="3">
        <v>179603.1</v>
      </c>
      <c r="I74" s="3">
        <v>151077.79999999999</v>
      </c>
      <c r="J74" s="3">
        <v>28525.3</v>
      </c>
      <c r="K74" s="3">
        <v>12038.59</v>
      </c>
      <c r="L74" s="3">
        <v>2719.87</v>
      </c>
      <c r="M74" s="3">
        <v>0</v>
      </c>
      <c r="N74" s="3">
        <v>220316.9</v>
      </c>
      <c r="O74" s="3">
        <v>70420.56</v>
      </c>
      <c r="P74" s="3">
        <v>34883.29</v>
      </c>
      <c r="Q74" s="3">
        <v>25941.09</v>
      </c>
      <c r="R74" s="3">
        <v>89071.9</v>
      </c>
      <c r="S74" s="3">
        <v>-40713.71</v>
      </c>
      <c r="T74" s="3">
        <v>62789.06</v>
      </c>
      <c r="U74" s="3">
        <v>1800599</v>
      </c>
      <c r="V74" s="3">
        <v>1772304</v>
      </c>
      <c r="W74" s="2">
        <f t="shared" si="34"/>
        <v>3.6997942367432368</v>
      </c>
      <c r="X74" s="2">
        <f t="shared" si="19"/>
        <v>20.652955598110871</v>
      </c>
      <c r="Y74" s="2">
        <f t="shared" si="20"/>
        <v>17.372768595087024</v>
      </c>
      <c r="Z74" s="2">
        <f t="shared" si="21"/>
        <v>3.2801870030238458</v>
      </c>
      <c r="AA74" s="2">
        <f t="shared" si="22"/>
        <v>1.3843439491515546</v>
      </c>
      <c r="AB74" s="2">
        <f t="shared" si="23"/>
        <v>0.31276383504869248</v>
      </c>
      <c r="AC74" s="2">
        <f t="shared" si="24"/>
        <v>0</v>
      </c>
      <c r="AD74" s="2">
        <f t="shared" si="25"/>
        <v>25.334725030990185</v>
      </c>
      <c r="AE74" s="2">
        <f t="shared" si="26"/>
        <v>8.0978151205302282</v>
      </c>
      <c r="AF74" s="2">
        <f t="shared" si="27"/>
        <v>4.0113062607829431</v>
      </c>
      <c r="AG74" s="2">
        <f t="shared" si="28"/>
        <v>2.9830230098288837</v>
      </c>
      <c r="AH74" s="2">
        <f t="shared" si="29"/>
        <v>10.242573740316129</v>
      </c>
      <c r="AI74" s="2">
        <f t="shared" si="30"/>
        <v>-4.6817590835813112</v>
      </c>
      <c r="AJ74" s="2">
        <f t="shared" si="31"/>
        <v>7.2202521461328866</v>
      </c>
      <c r="AK74" s="2">
        <f t="shared" si="32"/>
        <v>207.05484035076699</v>
      </c>
      <c r="AL74" s="2">
        <f t="shared" si="33"/>
        <v>203.80113605140608</v>
      </c>
    </row>
    <row r="75" spans="1:38" x14ac:dyDescent="0.25">
      <c r="A75">
        <f t="shared" si="18"/>
        <v>2078</v>
      </c>
      <c r="B75">
        <v>65016</v>
      </c>
      <c r="C75" s="3">
        <v>903982.7693384327</v>
      </c>
      <c r="D75" s="3">
        <v>288813.10008312966</v>
      </c>
      <c r="E75" s="4">
        <v>2.0522585025615809</v>
      </c>
      <c r="F75" s="3">
        <v>176.43616785536119</v>
      </c>
      <c r="G75" s="3">
        <v>925.38465079781838</v>
      </c>
      <c r="H75" s="3">
        <v>186616.9</v>
      </c>
      <c r="I75" s="3">
        <v>157046.9</v>
      </c>
      <c r="J75" s="3">
        <v>29570</v>
      </c>
      <c r="K75" s="3">
        <v>12489.15</v>
      </c>
      <c r="L75" s="3">
        <v>2800.2820000000002</v>
      </c>
      <c r="M75" s="3">
        <v>0</v>
      </c>
      <c r="N75" s="3">
        <v>229129.9</v>
      </c>
      <c r="O75" s="3">
        <v>73366.600000000006</v>
      </c>
      <c r="P75" s="3">
        <v>36234.83</v>
      </c>
      <c r="Q75" s="3">
        <v>26937.39</v>
      </c>
      <c r="R75" s="3">
        <v>92591.1</v>
      </c>
      <c r="S75" s="3">
        <v>-42513.05</v>
      </c>
      <c r="T75" s="3">
        <v>66618.490000000005</v>
      </c>
      <c r="U75" s="3">
        <v>1909730</v>
      </c>
      <c r="V75" s="3">
        <v>1881435</v>
      </c>
      <c r="W75" s="2">
        <f t="shared" si="34"/>
        <v>3.6997960123270093</v>
      </c>
      <c r="X75" s="2">
        <f t="shared" si="19"/>
        <v>20.643855870900392</v>
      </c>
      <c r="Y75" s="2">
        <f t="shared" si="20"/>
        <v>17.372775823474225</v>
      </c>
      <c r="Z75" s="2">
        <f t="shared" si="21"/>
        <v>3.2710800474261688</v>
      </c>
      <c r="AA75" s="2">
        <f t="shared" si="22"/>
        <v>1.3815694749513878</v>
      </c>
      <c r="AB75" s="2">
        <f t="shared" si="23"/>
        <v>0.30977161235599077</v>
      </c>
      <c r="AC75" s="2">
        <f t="shared" si="24"/>
        <v>0</v>
      </c>
      <c r="AD75" s="2">
        <f t="shared" si="25"/>
        <v>25.346710996237853</v>
      </c>
      <c r="AE75" s="2">
        <f t="shared" si="26"/>
        <v>8.1159290296752378</v>
      </c>
      <c r="AF75" s="2">
        <f t="shared" si="27"/>
        <v>4.0083540559648014</v>
      </c>
      <c r="AG75" s="2">
        <f t="shared" si="28"/>
        <v>2.9798565762170175</v>
      </c>
      <c r="AH75" s="2">
        <f t="shared" si="29"/>
        <v>10.242573546812348</v>
      </c>
      <c r="AI75" s="2">
        <f t="shared" si="30"/>
        <v>-4.7028606564163375</v>
      </c>
      <c r="AJ75" s="2">
        <f t="shared" si="31"/>
        <v>7.3694424561602903</v>
      </c>
      <c r="AK75" s="2">
        <f t="shared" si="32"/>
        <v>211.25734524758801</v>
      </c>
      <c r="AL75" s="2">
        <f t="shared" si="33"/>
        <v>208.12730771150675</v>
      </c>
    </row>
    <row r="76" spans="1:38" x14ac:dyDescent="0.25">
      <c r="A76">
        <f t="shared" si="18"/>
        <v>2079</v>
      </c>
      <c r="B76">
        <v>65381</v>
      </c>
      <c r="C76" s="3">
        <v>939684.21714109473</v>
      </c>
      <c r="D76" s="3">
        <v>294332.54992885137</v>
      </c>
      <c r="E76" s="4">
        <v>2.0658404535968518</v>
      </c>
      <c r="F76" s="3">
        <v>178.76368266763259</v>
      </c>
      <c r="G76" s="3">
        <v>930.78863295923577</v>
      </c>
      <c r="H76" s="3">
        <v>193903.1</v>
      </c>
      <c r="I76" s="3">
        <v>163249.20000000001</v>
      </c>
      <c r="J76" s="3">
        <v>30653.89</v>
      </c>
      <c r="K76" s="3">
        <v>12955.97</v>
      </c>
      <c r="L76" s="3">
        <v>2882.9549999999999</v>
      </c>
      <c r="M76" s="3">
        <v>0</v>
      </c>
      <c r="N76" s="3">
        <v>238284.79999999999</v>
      </c>
      <c r="O76" s="3">
        <v>76419.81</v>
      </c>
      <c r="P76" s="3">
        <v>37644.11</v>
      </c>
      <c r="Q76" s="3">
        <v>27972.98</v>
      </c>
      <c r="R76" s="3">
        <v>96247.85</v>
      </c>
      <c r="S76" s="3">
        <v>-44381.66</v>
      </c>
      <c r="T76" s="3">
        <v>70656.160000000003</v>
      </c>
      <c r="U76" s="3">
        <v>2024768</v>
      </c>
      <c r="V76" s="3">
        <v>1996473</v>
      </c>
      <c r="W76" s="2">
        <f t="shared" si="34"/>
        <v>3.6997984008210585</v>
      </c>
      <c r="X76" s="2">
        <f t="shared" si="19"/>
        <v>20.634921440942453</v>
      </c>
      <c r="Y76" s="2">
        <f t="shared" si="20"/>
        <v>17.37277236566462</v>
      </c>
      <c r="Z76" s="2">
        <f t="shared" si="21"/>
        <v>3.262148011090547</v>
      </c>
      <c r="AA76" s="2">
        <f t="shared" si="22"/>
        <v>1.3787578596794337</v>
      </c>
      <c r="AB76" s="2">
        <f t="shared" si="23"/>
        <v>0.30680040671228181</v>
      </c>
      <c r="AC76" s="2">
        <f t="shared" si="24"/>
        <v>0</v>
      </c>
      <c r="AD76" s="2">
        <f t="shared" si="25"/>
        <v>25.357965543463123</v>
      </c>
      <c r="AE76" s="2">
        <f t="shared" si="26"/>
        <v>8.1324990465946581</v>
      </c>
      <c r="AF76" s="2">
        <f t="shared" si="27"/>
        <v>4.0060383385525871</v>
      </c>
      <c r="AG76" s="2">
        <f t="shared" si="28"/>
        <v>2.9768489764684238</v>
      </c>
      <c r="AH76" s="2">
        <f t="shared" si="29"/>
        <v>10.242573860911007</v>
      </c>
      <c r="AI76" s="2">
        <f t="shared" si="30"/>
        <v>-4.7230398457715124</v>
      </c>
      <c r="AJ76" s="2">
        <f t="shared" si="31"/>
        <v>7.5191387394975147</v>
      </c>
      <c r="AK76" s="2">
        <f t="shared" si="32"/>
        <v>215.47323697317975</v>
      </c>
      <c r="AL76" s="2">
        <f t="shared" si="33"/>
        <v>212.46211903761571</v>
      </c>
    </row>
    <row r="77" spans="1:38" x14ac:dyDescent="0.25">
      <c r="A77">
        <f t="shared" si="18"/>
        <v>2080</v>
      </c>
      <c r="B77">
        <v>65746</v>
      </c>
      <c r="C77" s="3">
        <v>976774.15873444348</v>
      </c>
      <c r="D77" s="3">
        <v>299951.16808728909</v>
      </c>
      <c r="E77" s="4">
        <v>2.0793912320103116</v>
      </c>
      <c r="F77" s="3">
        <v>181.12127398504643</v>
      </c>
      <c r="G77" s="3">
        <v>936.21205196362018</v>
      </c>
      <c r="H77" s="3">
        <v>201471.6</v>
      </c>
      <c r="I77" s="3">
        <v>169692.79999999999</v>
      </c>
      <c r="J77" s="3">
        <v>31778.880000000001</v>
      </c>
      <c r="K77" s="3">
        <v>13439.76</v>
      </c>
      <c r="L77" s="3">
        <v>2967.96</v>
      </c>
      <c r="M77" s="3">
        <v>0</v>
      </c>
      <c r="N77" s="3">
        <v>247784.1</v>
      </c>
      <c r="O77" s="3">
        <v>79575.25</v>
      </c>
      <c r="P77" s="3">
        <v>39112.6</v>
      </c>
      <c r="Q77" s="3">
        <v>29049.47</v>
      </c>
      <c r="R77" s="3">
        <v>100046.8</v>
      </c>
      <c r="S77" s="3">
        <v>-46312.5</v>
      </c>
      <c r="T77" s="3">
        <v>74912.350000000006</v>
      </c>
      <c r="U77" s="3">
        <v>2145993</v>
      </c>
      <c r="V77" s="3">
        <v>2117698</v>
      </c>
      <c r="W77" s="2">
        <f t="shared" si="34"/>
        <v>3.699799186869805</v>
      </c>
      <c r="X77" s="2">
        <f t="shared" si="19"/>
        <v>20.626221342816489</v>
      </c>
      <c r="Y77" s="2">
        <f t="shared" si="20"/>
        <v>17.372777369526474</v>
      </c>
      <c r="Z77" s="2">
        <f t="shared" si="21"/>
        <v>3.2534521635148779</v>
      </c>
      <c r="AA77" s="2">
        <f t="shared" si="22"/>
        <v>1.3759332062401417</v>
      </c>
      <c r="AB77" s="2">
        <f t="shared" si="23"/>
        <v>0.30385324728957147</v>
      </c>
      <c r="AC77" s="2">
        <f t="shared" si="24"/>
        <v>0</v>
      </c>
      <c r="AD77" s="2">
        <f t="shared" si="25"/>
        <v>25.367593704673887</v>
      </c>
      <c r="AE77" s="2">
        <f t="shared" si="26"/>
        <v>8.1467398874578745</v>
      </c>
      <c r="AF77" s="2">
        <f t="shared" si="27"/>
        <v>4.0042623620055844</v>
      </c>
      <c r="AG77" s="2">
        <f t="shared" si="28"/>
        <v>2.9740211429874353</v>
      </c>
      <c r="AH77" s="2">
        <f t="shared" si="29"/>
        <v>10.242572359779208</v>
      </c>
      <c r="AI77" s="2">
        <f t="shared" si="30"/>
        <v>-4.7413723618573966</v>
      </c>
      <c r="AJ77" s="2">
        <f t="shared" si="31"/>
        <v>7.6693623935608741</v>
      </c>
      <c r="AK77" s="2">
        <f t="shared" si="32"/>
        <v>219.70206529423893</v>
      </c>
      <c r="AL77" s="2">
        <f t="shared" si="33"/>
        <v>216.80528513815244</v>
      </c>
    </row>
    <row r="78" spans="1:38" x14ac:dyDescent="0.25">
      <c r="A78">
        <f t="shared" si="18"/>
        <v>2081</v>
      </c>
      <c r="B78">
        <v>66112</v>
      </c>
      <c r="C78" s="3">
        <v>1015289.4938443744</v>
      </c>
      <c r="D78" s="3">
        <v>305665.14823275409</v>
      </c>
      <c r="E78" s="4">
        <v>2.0929367370628156</v>
      </c>
      <c r="F78" s="3">
        <v>183.50986200908665</v>
      </c>
      <c r="G78" s="3">
        <v>941.63958919953473</v>
      </c>
      <c r="H78" s="3">
        <v>209330.6</v>
      </c>
      <c r="I78" s="3">
        <v>176383.9</v>
      </c>
      <c r="J78" s="3">
        <v>32946.660000000003</v>
      </c>
      <c r="K78" s="3">
        <v>13941.38</v>
      </c>
      <c r="L78" s="3">
        <v>3055.386</v>
      </c>
      <c r="M78" s="3">
        <v>0</v>
      </c>
      <c r="N78" s="3">
        <v>257629.3</v>
      </c>
      <c r="O78" s="3">
        <v>82829.56</v>
      </c>
      <c r="P78" s="3">
        <v>40640.94</v>
      </c>
      <c r="Q78" s="3">
        <v>30167.02</v>
      </c>
      <c r="R78" s="3">
        <v>103991.8</v>
      </c>
      <c r="S78" s="3">
        <v>-48298.7</v>
      </c>
      <c r="T78" s="3">
        <v>79397.45</v>
      </c>
      <c r="U78" s="3">
        <v>2273689</v>
      </c>
      <c r="V78" s="3">
        <v>2245394</v>
      </c>
      <c r="W78" s="2">
        <f t="shared" si="34"/>
        <v>3.699800045946096</v>
      </c>
      <c r="X78" s="2">
        <f t="shared" si="19"/>
        <v>20.617823908270108</v>
      </c>
      <c r="Y78" s="2">
        <f t="shared" si="20"/>
        <v>17.372769152975838</v>
      </c>
      <c r="Z78" s="2">
        <f t="shared" si="21"/>
        <v>3.2450508155312532</v>
      </c>
      <c r="AA78" s="2">
        <f t="shared" si="22"/>
        <v>1.3731433334556855</v>
      </c>
      <c r="AB78" s="2">
        <f t="shared" si="23"/>
        <v>0.30093741918187672</v>
      </c>
      <c r="AC78" s="2">
        <f t="shared" si="24"/>
        <v>0</v>
      </c>
      <c r="AD78" s="2">
        <f t="shared" si="25"/>
        <v>25.374959709717032</v>
      </c>
      <c r="AE78" s="2">
        <f t="shared" si="26"/>
        <v>8.1582209312899945</v>
      </c>
      <c r="AF78" s="2">
        <f t="shared" si="27"/>
        <v>4.00289181030662</v>
      </c>
      <c r="AG78" s="2">
        <f t="shared" si="28"/>
        <v>2.9712727436756143</v>
      </c>
      <c r="AH78" s="2">
        <f t="shared" si="29"/>
        <v>10.242576194326311</v>
      </c>
      <c r="AI78" s="2">
        <f t="shared" si="30"/>
        <v>-4.7571358014469238</v>
      </c>
      <c r="AJ78" s="2">
        <f t="shared" si="31"/>
        <v>7.8201784300321142</v>
      </c>
      <c r="AK78" s="2">
        <f t="shared" si="32"/>
        <v>223.94489589276844</v>
      </c>
      <c r="AL78" s="2">
        <f t="shared" si="33"/>
        <v>221.15800602819775</v>
      </c>
    </row>
    <row r="79" spans="1:38" x14ac:dyDescent="0.25">
      <c r="A79">
        <f t="shared" si="18"/>
        <v>2082</v>
      </c>
      <c r="B79">
        <v>66477</v>
      </c>
      <c r="C79" s="3">
        <v>1055338.591251645</v>
      </c>
      <c r="D79" s="3">
        <v>311492.65880854841</v>
      </c>
      <c r="E79" s="4">
        <v>2.1064924118999659</v>
      </c>
      <c r="F79" s="3">
        <v>185.92996840061508</v>
      </c>
      <c r="G79" s="3">
        <v>947.1134076184419</v>
      </c>
      <c r="H79" s="3">
        <v>217501</v>
      </c>
      <c r="I79" s="3">
        <v>183341.6</v>
      </c>
      <c r="J79" s="3">
        <v>34159.379999999997</v>
      </c>
      <c r="K79" s="3">
        <v>14461.71</v>
      </c>
      <c r="L79" s="3">
        <v>3145.3139999999999</v>
      </c>
      <c r="M79" s="3">
        <v>0</v>
      </c>
      <c r="N79" s="3">
        <v>267854</v>
      </c>
      <c r="O79" s="3">
        <v>86197.07</v>
      </c>
      <c r="P79" s="3">
        <v>42232.66</v>
      </c>
      <c r="Q79" s="3">
        <v>31330.400000000001</v>
      </c>
      <c r="R79" s="3">
        <v>108093.8</v>
      </c>
      <c r="S79" s="3">
        <v>-50353.01</v>
      </c>
      <c r="T79" s="3">
        <v>84121.97</v>
      </c>
      <c r="U79" s="3">
        <v>2408164</v>
      </c>
      <c r="V79" s="3">
        <v>2379869</v>
      </c>
      <c r="W79" s="2">
        <f t="shared" si="34"/>
        <v>3.699801072178297</v>
      </c>
      <c r="X79" s="2">
        <f t="shared" si="19"/>
        <v>20.609594096435064</v>
      </c>
      <c r="Y79" s="2">
        <f t="shared" si="20"/>
        <v>17.372775099843029</v>
      </c>
      <c r="Z79" s="2">
        <f t="shared" si="21"/>
        <v>3.236817101465657</v>
      </c>
      <c r="AA79" s="2">
        <f t="shared" si="22"/>
        <v>1.3703384032273687</v>
      </c>
      <c r="AB79" s="2">
        <f t="shared" si="23"/>
        <v>0.29803837612624562</v>
      </c>
      <c r="AC79" s="2">
        <f t="shared" si="24"/>
        <v>0</v>
      </c>
      <c r="AD79" s="2">
        <f t="shared" si="25"/>
        <v>25.380859017229888</v>
      </c>
      <c r="AE79" s="2">
        <f t="shared" si="26"/>
        <v>8.167717044988299</v>
      </c>
      <c r="AF79" s="2">
        <f t="shared" si="27"/>
        <v>4.0018113949487555</v>
      </c>
      <c r="AG79" s="2">
        <f t="shared" si="28"/>
        <v>2.9687533706923146</v>
      </c>
      <c r="AH79" s="2">
        <f t="shared" si="29"/>
        <v>10.242570573658202</v>
      </c>
      <c r="AI79" s="2">
        <f t="shared" si="30"/>
        <v>-4.7712658683580109</v>
      </c>
      <c r="AJ79" s="2">
        <f t="shared" si="31"/>
        <v>7.971088207835769</v>
      </c>
      <c r="AK79" s="2">
        <f t="shared" si="32"/>
        <v>228.18875571904243</v>
      </c>
      <c r="AL79" s="2">
        <f t="shared" si="33"/>
        <v>225.50762567845123</v>
      </c>
    </row>
    <row r="80" spans="1:38" x14ac:dyDescent="0.25">
      <c r="A80">
        <f t="shared" si="18"/>
        <v>2083</v>
      </c>
      <c r="B80">
        <v>66842</v>
      </c>
      <c r="C80" s="3">
        <v>1096982.882016266</v>
      </c>
      <c r="D80" s="3">
        <v>317435.48248988984</v>
      </c>
      <c r="E80" s="4">
        <v>2.120080739202423</v>
      </c>
      <c r="F80" s="3">
        <v>188.38168792493192</v>
      </c>
      <c r="G80" s="3">
        <v>952.64011143291918</v>
      </c>
      <c r="H80" s="3">
        <v>225995.3</v>
      </c>
      <c r="I80" s="3">
        <v>190576.3</v>
      </c>
      <c r="J80" s="3">
        <v>35418.949999999997</v>
      </c>
      <c r="K80" s="3">
        <v>15001.6</v>
      </c>
      <c r="L80" s="3">
        <v>3237.8359999999998</v>
      </c>
      <c r="M80" s="3">
        <v>0</v>
      </c>
      <c r="N80" s="3">
        <v>278490.8</v>
      </c>
      <c r="O80" s="3">
        <v>89702.79</v>
      </c>
      <c r="P80" s="3">
        <v>43889.11</v>
      </c>
      <c r="Q80" s="3">
        <v>32539.62</v>
      </c>
      <c r="R80" s="3">
        <v>112359.3</v>
      </c>
      <c r="S80" s="3">
        <v>-52495.51</v>
      </c>
      <c r="T80" s="3">
        <v>89097.29</v>
      </c>
      <c r="U80" s="3">
        <v>2549757</v>
      </c>
      <c r="V80" s="3">
        <v>2521462</v>
      </c>
      <c r="W80" s="2">
        <f t="shared" si="34"/>
        <v>3.6998015915859552</v>
      </c>
      <c r="X80" s="2">
        <f t="shared" si="19"/>
        <v>20.601533871213949</v>
      </c>
      <c r="Y80" s="2">
        <f t="shared" si="20"/>
        <v>17.37276881200906</v>
      </c>
      <c r="Z80" s="2">
        <f t="shared" si="21"/>
        <v>3.2287605012486242</v>
      </c>
      <c r="AA80" s="2">
        <f t="shared" si="22"/>
        <v>1.3675327341869641</v>
      </c>
      <c r="AB80" s="2">
        <f t="shared" si="23"/>
        <v>0.29515829764351686</v>
      </c>
      <c r="AC80" s="2">
        <f t="shared" si="24"/>
        <v>0</v>
      </c>
      <c r="AD80" s="2">
        <f t="shared" si="25"/>
        <v>25.386977733702736</v>
      </c>
      <c r="AE80" s="2">
        <f t="shared" si="26"/>
        <v>8.1772278738867232</v>
      </c>
      <c r="AF80" s="2">
        <f t="shared" si="27"/>
        <v>4.0008928780485027</v>
      </c>
      <c r="AG80" s="2">
        <f t="shared" si="28"/>
        <v>2.9662832969819766</v>
      </c>
      <c r="AH80" s="2">
        <f t="shared" si="29"/>
        <v>10.24257550796804</v>
      </c>
      <c r="AI80" s="2">
        <f t="shared" si="30"/>
        <v>-4.7854447740800392</v>
      </c>
      <c r="AJ80" s="2">
        <f t="shared" si="31"/>
        <v>8.1220310235140811</v>
      </c>
      <c r="AK80" s="2">
        <f t="shared" si="32"/>
        <v>232.43361786225142</v>
      </c>
      <c r="AL80" s="2">
        <f t="shared" si="33"/>
        <v>229.8542704117248</v>
      </c>
    </row>
    <row r="81" spans="1:44" x14ac:dyDescent="0.25">
      <c r="A81">
        <f t="shared" si="18"/>
        <v>2084</v>
      </c>
      <c r="B81">
        <v>67207</v>
      </c>
      <c r="C81" s="3">
        <v>1140299.0844221027</v>
      </c>
      <c r="D81" s="3">
        <v>323500.18581888778</v>
      </c>
      <c r="E81" s="4">
        <v>2.1337154674253513</v>
      </c>
      <c r="F81" s="3">
        <v>190.86494945695469</v>
      </c>
      <c r="G81" s="3">
        <v>958.23112775892241</v>
      </c>
      <c r="H81" s="3">
        <v>234828.7</v>
      </c>
      <c r="I81" s="3">
        <v>198101.6</v>
      </c>
      <c r="J81" s="3">
        <v>36727.15</v>
      </c>
      <c r="K81" s="3">
        <v>15561.9</v>
      </c>
      <c r="L81" s="3">
        <v>3333.029</v>
      </c>
      <c r="M81" s="3">
        <v>0</v>
      </c>
      <c r="N81" s="3">
        <v>289571.5</v>
      </c>
      <c r="O81" s="3">
        <v>93360.1</v>
      </c>
      <c r="P81" s="3">
        <v>45612.29</v>
      </c>
      <c r="Q81" s="3">
        <v>33803.15</v>
      </c>
      <c r="R81" s="3">
        <v>116796</v>
      </c>
      <c r="S81" s="3">
        <v>-54742.78</v>
      </c>
      <c r="T81" s="3">
        <v>94335.95</v>
      </c>
      <c r="U81" s="3">
        <v>2698835</v>
      </c>
      <c r="V81" s="3">
        <v>2670540</v>
      </c>
      <c r="W81" s="2">
        <f t="shared" si="34"/>
        <v>3.6998015889357299</v>
      </c>
      <c r="X81" s="2">
        <f t="shared" si="19"/>
        <v>20.593605941463146</v>
      </c>
      <c r="Y81" s="2">
        <f t="shared" si="20"/>
        <v>17.372775503051184</v>
      </c>
      <c r="Z81" s="2">
        <f t="shared" si="21"/>
        <v>3.2208348232264976</v>
      </c>
      <c r="AA81" s="2">
        <f t="shared" si="22"/>
        <v>1.3647209063477137</v>
      </c>
      <c r="AB81" s="2">
        <f t="shared" si="23"/>
        <v>0.29229428011767289</v>
      </c>
      <c r="AC81" s="2">
        <f t="shared" si="24"/>
        <v>0</v>
      </c>
      <c r="AD81" s="2">
        <f t="shared" si="25"/>
        <v>25.394346444358785</v>
      </c>
      <c r="AE81" s="2">
        <f t="shared" si="26"/>
        <v>8.1873344700012964</v>
      </c>
      <c r="AF81" s="2">
        <f t="shared" si="27"/>
        <v>4.0000286436357229</v>
      </c>
      <c r="AG81" s="2">
        <f t="shared" si="28"/>
        <v>2.9644108692002722</v>
      </c>
      <c r="AH81" s="2">
        <f t="shared" si="29"/>
        <v>10.242575969373121</v>
      </c>
      <c r="AI81" s="2">
        <f t="shared" si="30"/>
        <v>-4.800738748969823</v>
      </c>
      <c r="AJ81" s="2">
        <f t="shared" si="31"/>
        <v>8.2729128952873747</v>
      </c>
      <c r="AK81" s="2">
        <f t="shared" si="32"/>
        <v>236.67781872926389</v>
      </c>
      <c r="AL81" s="2">
        <f t="shared" si="33"/>
        <v>234.19645218371943</v>
      </c>
    </row>
    <row r="82" spans="1:44" x14ac:dyDescent="0.25">
      <c r="A82">
        <f t="shared" si="18"/>
        <v>2085</v>
      </c>
      <c r="B82">
        <v>67573</v>
      </c>
      <c r="C82" s="3">
        <v>1185343.6992547249</v>
      </c>
      <c r="D82" s="3">
        <v>329685.3964023146</v>
      </c>
      <c r="E82" s="4">
        <v>2.1474071249122839</v>
      </c>
      <c r="F82" s="3">
        <v>193.3805753206681</v>
      </c>
      <c r="G82" s="3">
        <v>963.87770716935302</v>
      </c>
      <c r="H82" s="3">
        <v>244013.2</v>
      </c>
      <c r="I82" s="3">
        <v>205927.1</v>
      </c>
      <c r="J82" s="3">
        <v>38086.089999999997</v>
      </c>
      <c r="K82" s="3">
        <v>16143.38</v>
      </c>
      <c r="L82" s="3">
        <v>3430.9690000000001</v>
      </c>
      <c r="M82" s="3">
        <v>0</v>
      </c>
      <c r="N82" s="3">
        <v>301087.59999999998</v>
      </c>
      <c r="O82" s="3">
        <v>97156.55</v>
      </c>
      <c r="P82" s="3">
        <v>47403.33</v>
      </c>
      <c r="Q82" s="3">
        <v>35118.050000000003</v>
      </c>
      <c r="R82" s="3">
        <v>121409.7</v>
      </c>
      <c r="S82" s="3">
        <v>-57074.47</v>
      </c>
      <c r="T82" s="3">
        <v>99851.58</v>
      </c>
      <c r="U82" s="3">
        <v>2855761</v>
      </c>
      <c r="V82" s="3">
        <v>2827466</v>
      </c>
      <c r="W82" s="2">
        <f t="shared" si="34"/>
        <v>3.6998030631735546</v>
      </c>
      <c r="X82" s="2">
        <f t="shared" si="19"/>
        <v>20.585860468438081</v>
      </c>
      <c r="Y82" s="2">
        <f t="shared" si="20"/>
        <v>17.372775518988711</v>
      </c>
      <c r="Z82" s="2">
        <f t="shared" si="21"/>
        <v>3.2130841058122055</v>
      </c>
      <c r="AA82" s="2">
        <f t="shared" si="22"/>
        <v>1.3619155364093991</v>
      </c>
      <c r="AB82" s="2">
        <f t="shared" si="23"/>
        <v>0.28944929661811958</v>
      </c>
      <c r="AC82" s="2">
        <f t="shared" si="24"/>
        <v>0</v>
      </c>
      <c r="AD82" s="2">
        <f t="shared" si="25"/>
        <v>25.400868979124478</v>
      </c>
      <c r="AE82" s="2">
        <f t="shared" si="26"/>
        <v>8.1964876567940905</v>
      </c>
      <c r="AF82" s="2">
        <f t="shared" si="27"/>
        <v>3.9991211013147034</v>
      </c>
      <c r="AG82" s="2">
        <f t="shared" si="28"/>
        <v>2.9626892201882198</v>
      </c>
      <c r="AH82" s="2">
        <f t="shared" si="29"/>
        <v>10.242573531738968</v>
      </c>
      <c r="AI82" s="2">
        <f t="shared" si="30"/>
        <v>-4.8150144161465658</v>
      </c>
      <c r="AJ82" s="2">
        <f t="shared" si="31"/>
        <v>8.4238504041301159</v>
      </c>
      <c r="AK82" s="2">
        <f t="shared" si="32"/>
        <v>240.92261188004258</v>
      </c>
      <c r="AL82" s="2">
        <f t="shared" si="33"/>
        <v>238.53554051687675</v>
      </c>
    </row>
    <row r="83" spans="1:44" x14ac:dyDescent="0.25">
      <c r="A83">
        <f t="shared" si="18"/>
        <v>2086</v>
      </c>
      <c r="B83">
        <v>67938</v>
      </c>
      <c r="C83" s="3">
        <v>1232178.4878450355</v>
      </c>
      <c r="D83" s="3">
        <v>335992.06807523099</v>
      </c>
      <c r="E83" s="4">
        <v>2.1611678359847204</v>
      </c>
      <c r="F83" s="3">
        <v>195.92887353686066</v>
      </c>
      <c r="G83" s="3">
        <v>969.57475342617192</v>
      </c>
      <c r="H83" s="3">
        <v>253561.2</v>
      </c>
      <c r="I83" s="3">
        <v>214063.6</v>
      </c>
      <c r="J83" s="3">
        <v>39497.660000000003</v>
      </c>
      <c r="K83" s="3">
        <v>16746.89</v>
      </c>
      <c r="L83" s="3">
        <v>3531.7359999999999</v>
      </c>
      <c r="M83" s="3">
        <v>0</v>
      </c>
      <c r="N83" s="3">
        <v>313049.5</v>
      </c>
      <c r="O83" s="3">
        <v>101093.2</v>
      </c>
      <c r="P83" s="3">
        <v>49263.49</v>
      </c>
      <c r="Q83" s="3">
        <v>36485.949999999997</v>
      </c>
      <c r="R83" s="3">
        <v>126206.8</v>
      </c>
      <c r="S83" s="3">
        <v>-59488.23</v>
      </c>
      <c r="T83" s="3">
        <v>105657.5</v>
      </c>
      <c r="U83" s="3">
        <v>3020907</v>
      </c>
      <c r="V83" s="3">
        <v>2992612</v>
      </c>
      <c r="W83" s="2">
        <f t="shared" si="34"/>
        <v>3.6998019091933814</v>
      </c>
      <c r="X83" s="2">
        <f t="shared" si="19"/>
        <v>20.57828492391997</v>
      </c>
      <c r="Y83" s="2">
        <f t="shared" si="20"/>
        <v>17.372775300953123</v>
      </c>
      <c r="Z83" s="2">
        <f t="shared" si="21"/>
        <v>3.2055144923912526</v>
      </c>
      <c r="AA83" s="2">
        <f t="shared" si="22"/>
        <v>1.3591285812243596</v>
      </c>
      <c r="AB83" s="2">
        <f t="shared" si="23"/>
        <v>0.28662535783891785</v>
      </c>
      <c r="AC83" s="2">
        <f t="shared" si="24"/>
        <v>0</v>
      </c>
      <c r="AD83" s="2">
        <f t="shared" si="25"/>
        <v>25.40618125442964</v>
      </c>
      <c r="AE83" s="2">
        <f t="shared" si="26"/>
        <v>8.2044282542866434</v>
      </c>
      <c r="AF83" s="2">
        <f t="shared" si="27"/>
        <v>3.9980806746721589</v>
      </c>
      <c r="AG83" s="2">
        <f t="shared" si="28"/>
        <v>2.9610929228127083</v>
      </c>
      <c r="AH83" s="2">
        <f t="shared" si="29"/>
        <v>10.242574533233723</v>
      </c>
      <c r="AI83" s="2">
        <f t="shared" si="30"/>
        <v>-4.8278906495145302</v>
      </c>
      <c r="AJ83" s="2">
        <f t="shared" si="31"/>
        <v>8.5748534844805686</v>
      </c>
      <c r="AK83" s="2">
        <f t="shared" si="32"/>
        <v>245.16797118275315</v>
      </c>
      <c r="AL83" s="2">
        <f t="shared" si="33"/>
        <v>242.87163179043949</v>
      </c>
    </row>
    <row r="84" spans="1:44" x14ac:dyDescent="0.25">
      <c r="A84">
        <f t="shared" si="18"/>
        <v>2087</v>
      </c>
      <c r="B84">
        <v>68303</v>
      </c>
      <c r="C84" s="3">
        <v>1280896.2846694109</v>
      </c>
      <c r="D84" s="3">
        <v>342427.80858882988</v>
      </c>
      <c r="E84" s="4">
        <v>2.1750068833763065</v>
      </c>
      <c r="F84" s="3">
        <v>198.51097077585726</v>
      </c>
      <c r="G84" s="3">
        <v>975.33486635768679</v>
      </c>
      <c r="H84" s="3">
        <v>263491.09999999998</v>
      </c>
      <c r="I84" s="3">
        <v>222527.2</v>
      </c>
      <c r="J84" s="3">
        <v>40963.910000000003</v>
      </c>
      <c r="K84" s="3">
        <v>17373.28</v>
      </c>
      <c r="L84" s="3">
        <v>3635.4090000000001</v>
      </c>
      <c r="M84" s="3">
        <v>0</v>
      </c>
      <c r="N84" s="3">
        <v>325496.40000000002</v>
      </c>
      <c r="O84" s="3">
        <v>105194.9</v>
      </c>
      <c r="P84" s="3">
        <v>51195.25</v>
      </c>
      <c r="Q84" s="3">
        <v>37909.43</v>
      </c>
      <c r="R84" s="3">
        <v>131196.79999999999</v>
      </c>
      <c r="S84" s="3">
        <v>-62005.24</v>
      </c>
      <c r="T84" s="3">
        <v>111767.6</v>
      </c>
      <c r="U84" s="3">
        <v>3194680</v>
      </c>
      <c r="V84" s="3">
        <v>3166385</v>
      </c>
      <c r="W84" s="2">
        <f t="shared" si="34"/>
        <v>3.699802741362114</v>
      </c>
      <c r="X84" s="2">
        <f t="shared" si="19"/>
        <v>20.570838025969049</v>
      </c>
      <c r="Y84" s="2">
        <f t="shared" si="20"/>
        <v>17.372772695443683</v>
      </c>
      <c r="Z84" s="2">
        <f t="shared" si="21"/>
        <v>3.1980661112287061</v>
      </c>
      <c r="AA84" s="2">
        <f t="shared" si="22"/>
        <v>1.3563377619198813</v>
      </c>
      <c r="AB84" s="2">
        <f t="shared" si="23"/>
        <v>0.28381759268965873</v>
      </c>
      <c r="AC84" s="2">
        <f t="shared" si="24"/>
        <v>0</v>
      </c>
      <c r="AD84" s="2">
        <f t="shared" si="25"/>
        <v>25.411612469779943</v>
      </c>
      <c r="AE84" s="2">
        <f t="shared" si="26"/>
        <v>8.2126009153933932</v>
      </c>
      <c r="AF84" s="2">
        <f t="shared" si="27"/>
        <v>3.9968302361977015</v>
      </c>
      <c r="AG84" s="2">
        <f t="shared" si="28"/>
        <v>2.9596018392530601</v>
      </c>
      <c r="AH84" s="2">
        <f t="shared" si="29"/>
        <v>10.242577917529117</v>
      </c>
      <c r="AI84" s="2">
        <f t="shared" si="30"/>
        <v>-4.8407697595908834</v>
      </c>
      <c r="AJ84" s="2">
        <f t="shared" si="31"/>
        <v>8.7257337957574226</v>
      </c>
      <c r="AK84" s="2">
        <f t="shared" si="32"/>
        <v>249.40973271887671</v>
      </c>
      <c r="AL84" s="2">
        <f t="shared" si="33"/>
        <v>247.20073263521243</v>
      </c>
    </row>
    <row r="85" spans="1:44" x14ac:dyDescent="0.25">
      <c r="A85">
        <f t="shared" si="18"/>
        <v>2088</v>
      </c>
      <c r="B85">
        <v>68668</v>
      </c>
      <c r="C85" s="3">
        <v>1331544.7943304053</v>
      </c>
      <c r="D85" s="3">
        <v>348988.2656650584</v>
      </c>
      <c r="E85" s="4">
        <v>2.1889348193565414</v>
      </c>
      <c r="F85" s="3">
        <v>201.1268654427202</v>
      </c>
      <c r="G85" s="3">
        <v>981.13600522392801</v>
      </c>
      <c r="H85" s="3">
        <v>273813.2</v>
      </c>
      <c r="I85" s="3">
        <v>231326.3</v>
      </c>
      <c r="J85" s="3">
        <v>42486.98</v>
      </c>
      <c r="K85" s="3">
        <v>18023.41</v>
      </c>
      <c r="L85" s="3">
        <v>3742.0720000000001</v>
      </c>
      <c r="M85" s="3">
        <v>0</v>
      </c>
      <c r="N85" s="3">
        <v>338458.4</v>
      </c>
      <c r="O85" s="3">
        <v>109485</v>
      </c>
      <c r="P85" s="3">
        <v>53199.23</v>
      </c>
      <c r="Q85" s="3">
        <v>39389.74</v>
      </c>
      <c r="R85" s="3">
        <v>136384.5</v>
      </c>
      <c r="S85" s="3">
        <v>-64645.16</v>
      </c>
      <c r="T85" s="3">
        <v>118196.9</v>
      </c>
      <c r="U85" s="3">
        <v>3377522</v>
      </c>
      <c r="V85" s="3">
        <v>3349227</v>
      </c>
      <c r="W85" s="2">
        <f t="shared" si="34"/>
        <v>3.6998040492318478</v>
      </c>
      <c r="X85" s="2">
        <f t="shared" si="19"/>
        <v>20.563574065692066</v>
      </c>
      <c r="Y85" s="2">
        <f t="shared" si="20"/>
        <v>17.372776416157084</v>
      </c>
      <c r="Z85" s="2">
        <f t="shared" si="21"/>
        <v>3.1908036575942194</v>
      </c>
      <c r="AA85" s="2">
        <f t="shared" si="22"/>
        <v>1.353571436480546</v>
      </c>
      <c r="AB85" s="2">
        <f t="shared" si="23"/>
        <v>0.28103237802689002</v>
      </c>
      <c r="AC85" s="2">
        <f t="shared" si="24"/>
        <v>0</v>
      </c>
      <c r="AD85" s="2">
        <f t="shared" si="25"/>
        <v>25.418476452397591</v>
      </c>
      <c r="AE85" s="2">
        <f t="shared" si="26"/>
        <v>8.2224045684513971</v>
      </c>
      <c r="AF85" s="2">
        <f t="shared" si="27"/>
        <v>3.9953015645074359</v>
      </c>
      <c r="AG85" s="2">
        <f t="shared" si="28"/>
        <v>2.9581986402348517</v>
      </c>
      <c r="AH85" s="2">
        <f t="shared" si="29"/>
        <v>10.242576936255738</v>
      </c>
      <c r="AI85" s="2">
        <f t="shared" si="30"/>
        <v>-4.8548993826759057</v>
      </c>
      <c r="AJ85" s="2">
        <f t="shared" si="31"/>
        <v>8.876674709200282</v>
      </c>
      <c r="AK85" s="2">
        <f t="shared" si="32"/>
        <v>253.65440309489975</v>
      </c>
      <c r="AL85" s="2">
        <f t="shared" si="33"/>
        <v>251.52942764379381</v>
      </c>
    </row>
    <row r="86" spans="1:44" x14ac:dyDescent="0.25">
      <c r="A86">
        <f t="shared" si="18"/>
        <v>2089</v>
      </c>
      <c r="B86">
        <v>69034</v>
      </c>
      <c r="C86" s="3">
        <v>1384253.435296484</v>
      </c>
      <c r="D86" s="3">
        <v>355688.90454691538</v>
      </c>
      <c r="E86" s="4">
        <v>2.2029572690590418</v>
      </c>
      <c r="F86" s="3">
        <v>203.77648564883546</v>
      </c>
      <c r="G86" s="3">
        <v>987.02123687503479</v>
      </c>
      <c r="H86" s="3">
        <v>284552.2</v>
      </c>
      <c r="I86" s="3">
        <v>240483.20000000001</v>
      </c>
      <c r="J86" s="3">
        <v>44069.02</v>
      </c>
      <c r="K86" s="3">
        <v>18698.169999999998</v>
      </c>
      <c r="L86" s="3">
        <v>3851.8040000000001</v>
      </c>
      <c r="M86" s="3">
        <v>0</v>
      </c>
      <c r="N86" s="3">
        <v>351968.8</v>
      </c>
      <c r="O86" s="3">
        <v>113975.6</v>
      </c>
      <c r="P86" s="3">
        <v>55279.44</v>
      </c>
      <c r="Q86" s="3">
        <v>40930.559999999998</v>
      </c>
      <c r="R86" s="3">
        <v>141783.20000000001</v>
      </c>
      <c r="S86" s="3">
        <v>-67416.58</v>
      </c>
      <c r="T86" s="3">
        <v>124961.7</v>
      </c>
      <c r="U86" s="3">
        <v>3569900</v>
      </c>
      <c r="V86" s="3">
        <v>3541605</v>
      </c>
      <c r="W86" s="2">
        <f t="shared" si="34"/>
        <v>3.6998041759609559</v>
      </c>
      <c r="X86" s="2">
        <f t="shared" si="19"/>
        <v>20.556365817438166</v>
      </c>
      <c r="Y86" s="2">
        <f t="shared" si="20"/>
        <v>17.372772490067362</v>
      </c>
      <c r="Z86" s="2">
        <f t="shared" si="21"/>
        <v>3.1835947721929365</v>
      </c>
      <c r="AA86" s="2">
        <f t="shared" si="22"/>
        <v>1.3507764924560337</v>
      </c>
      <c r="AB86" s="2">
        <f t="shared" si="23"/>
        <v>0.27825858342009518</v>
      </c>
      <c r="AC86" s="2">
        <f t="shared" si="24"/>
        <v>0</v>
      </c>
      <c r="AD86" s="2">
        <f t="shared" si="25"/>
        <v>25.42661560558917</v>
      </c>
      <c r="AE86" s="2">
        <f t="shared" si="26"/>
        <v>8.2337234709905793</v>
      </c>
      <c r="AF86" s="2">
        <f t="shared" si="27"/>
        <v>3.9934479186002574</v>
      </c>
      <c r="AG86" s="2">
        <f t="shared" si="28"/>
        <v>2.9568689487292734</v>
      </c>
      <c r="AH86" s="2">
        <f t="shared" si="29"/>
        <v>10.242575267269062</v>
      </c>
      <c r="AI86" s="2">
        <f t="shared" si="30"/>
        <v>-4.8702483433288712</v>
      </c>
      <c r="AJ86" s="2">
        <f t="shared" si="31"/>
        <v>9.0273714923622563</v>
      </c>
      <c r="AK86" s="2">
        <f t="shared" si="32"/>
        <v>257.89352650119207</v>
      </c>
      <c r="AL86" s="2">
        <f t="shared" si="33"/>
        <v>255.84946438954998</v>
      </c>
    </row>
    <row r="87" spans="1:44" x14ac:dyDescent="0.25">
      <c r="A87">
        <f t="shared" si="18"/>
        <v>2090</v>
      </c>
      <c r="B87">
        <v>69399</v>
      </c>
      <c r="C87" s="3">
        <v>1439076.0725357397</v>
      </c>
      <c r="D87" s="3">
        <v>362525.2898239104</v>
      </c>
      <c r="E87" s="4">
        <v>2.2170856751605799</v>
      </c>
      <c r="F87" s="3">
        <v>206.46026433200046</v>
      </c>
      <c r="G87" s="3">
        <v>992.96527305850259</v>
      </c>
      <c r="H87" s="3">
        <v>295719.90000000002</v>
      </c>
      <c r="I87" s="3">
        <v>250007.4</v>
      </c>
      <c r="J87" s="3">
        <v>45712.46</v>
      </c>
      <c r="K87" s="3">
        <v>19398.55</v>
      </c>
      <c r="L87" s="3">
        <v>3964.6979999999999</v>
      </c>
      <c r="M87" s="3">
        <v>0</v>
      </c>
      <c r="N87" s="3">
        <v>366023.2</v>
      </c>
      <c r="O87" s="3">
        <v>118655</v>
      </c>
      <c r="P87" s="3">
        <v>57436.72</v>
      </c>
      <c r="Q87" s="3">
        <v>42533.120000000003</v>
      </c>
      <c r="R87" s="3">
        <v>147398.39999999999</v>
      </c>
      <c r="S87" s="3">
        <v>-70303.350000000006</v>
      </c>
      <c r="T87" s="3">
        <v>132079.29999999999</v>
      </c>
      <c r="U87" s="3">
        <v>3772283</v>
      </c>
      <c r="V87" s="3">
        <v>3743988</v>
      </c>
      <c r="W87" s="2">
        <f t="shared" si="34"/>
        <v>3.6998039160760801</v>
      </c>
      <c r="X87" s="2">
        <f t="shared" si="19"/>
        <v>20.549288925284092</v>
      </c>
      <c r="Y87" s="2">
        <f t="shared" si="20"/>
        <v>17.372771653375608</v>
      </c>
      <c r="Z87" s="2">
        <f t="shared" si="21"/>
        <v>3.1765144923472919</v>
      </c>
      <c r="AA87" s="2">
        <f t="shared" si="22"/>
        <v>1.3479864178283898</v>
      </c>
      <c r="AB87" s="2">
        <f t="shared" si="23"/>
        <v>0.27550301722506998</v>
      </c>
      <c r="AC87" s="2">
        <f t="shared" si="24"/>
        <v>0</v>
      </c>
      <c r="AD87" s="2">
        <f t="shared" si="25"/>
        <v>25.434597029679246</v>
      </c>
      <c r="AE87" s="2">
        <f t="shared" si="26"/>
        <v>8.2452208235887525</v>
      </c>
      <c r="AF87" s="2">
        <f t="shared" si="27"/>
        <v>3.9912219441459409</v>
      </c>
      <c r="AG87" s="2">
        <f t="shared" si="28"/>
        <v>2.9555852405393725</v>
      </c>
      <c r="AH87" s="2">
        <f t="shared" si="29"/>
        <v>10.242571800966369</v>
      </c>
      <c r="AI87" s="2">
        <f t="shared" si="30"/>
        <v>-4.8853115788466432</v>
      </c>
      <c r="AJ87" s="2">
        <f t="shared" si="31"/>
        <v>9.1780624055035673</v>
      </c>
      <c r="AK87" s="2">
        <f t="shared" si="32"/>
        <v>262.13228556798998</v>
      </c>
      <c r="AL87" s="2">
        <f t="shared" si="33"/>
        <v>260.16609347154701</v>
      </c>
    </row>
    <row r="88" spans="1:44" x14ac:dyDescent="0.25">
      <c r="A88">
        <f t="shared" si="18"/>
        <v>2091</v>
      </c>
      <c r="B88">
        <v>69764</v>
      </c>
      <c r="C88" s="3">
        <v>1496092.2126028526</v>
      </c>
      <c r="D88" s="3">
        <v>369498.48467754247</v>
      </c>
      <c r="E88" s="4">
        <v>2.2313211104308306</v>
      </c>
      <c r="F88" s="3">
        <v>209.17913408115567</v>
      </c>
      <c r="G88" s="3">
        <v>998.96070211337712</v>
      </c>
      <c r="H88" s="3">
        <v>307332.2</v>
      </c>
      <c r="I88" s="3">
        <v>259912.7</v>
      </c>
      <c r="J88" s="3">
        <v>47419.519999999997</v>
      </c>
      <c r="K88" s="3">
        <v>20125.47</v>
      </c>
      <c r="L88" s="3">
        <v>4080.8389999999999</v>
      </c>
      <c r="M88" s="3">
        <v>0</v>
      </c>
      <c r="N88" s="3">
        <v>380654.7</v>
      </c>
      <c r="O88" s="3">
        <v>123543.6</v>
      </c>
      <c r="P88" s="3">
        <v>59673.27</v>
      </c>
      <c r="Q88" s="3">
        <v>44199.5</v>
      </c>
      <c r="R88" s="3">
        <v>153238.39999999999</v>
      </c>
      <c r="S88" s="3">
        <v>-73322.48</v>
      </c>
      <c r="T88" s="3">
        <v>139567.1</v>
      </c>
      <c r="U88" s="3">
        <v>3985173</v>
      </c>
      <c r="V88" s="3">
        <v>3956878</v>
      </c>
      <c r="W88" s="2">
        <f t="shared" si="34"/>
        <v>3.6998046010863979</v>
      </c>
      <c r="X88" s="2">
        <f t="shared" si="19"/>
        <v>20.542330038956184</v>
      </c>
      <c r="Y88" s="2">
        <f t="shared" si="20"/>
        <v>17.372772734897961</v>
      </c>
      <c r="Z88" s="2">
        <f t="shared" si="21"/>
        <v>3.1695586408742185</v>
      </c>
      <c r="AA88" s="2">
        <f t="shared" si="22"/>
        <v>1.3452025102775156</v>
      </c>
      <c r="AB88" s="2">
        <f t="shared" si="23"/>
        <v>0.27276654243793497</v>
      </c>
      <c r="AC88" s="2">
        <f t="shared" si="24"/>
        <v>0</v>
      </c>
      <c r="AD88" s="2">
        <f t="shared" si="25"/>
        <v>25.443264579109687</v>
      </c>
      <c r="AE88" s="2">
        <f t="shared" si="26"/>
        <v>8.2577530288098266</v>
      </c>
      <c r="AF88" s="2">
        <f t="shared" si="27"/>
        <v>3.9886090908916896</v>
      </c>
      <c r="AG88" s="2">
        <f t="shared" si="28"/>
        <v>2.9543299288419624</v>
      </c>
      <c r="AH88" s="2">
        <f t="shared" si="29"/>
        <v>10.242577209422192</v>
      </c>
      <c r="AI88" s="2">
        <f t="shared" si="30"/>
        <v>-4.9009332033375088</v>
      </c>
      <c r="AJ88" s="2">
        <f t="shared" si="31"/>
        <v>9.3287765837097503</v>
      </c>
      <c r="AK88" s="2">
        <f t="shared" si="32"/>
        <v>266.37215048841978</v>
      </c>
      <c r="AL88" s="2">
        <f t="shared" si="33"/>
        <v>264.48089005930672</v>
      </c>
    </row>
    <row r="89" spans="1:44" x14ac:dyDescent="0.25">
      <c r="A89">
        <f t="shared" si="18"/>
        <v>2092</v>
      </c>
      <c r="B89">
        <v>70129</v>
      </c>
      <c r="C89" s="3">
        <v>1555384.749598857</v>
      </c>
      <c r="D89" s="3">
        <v>376610.27565512119</v>
      </c>
      <c r="E89" s="4">
        <v>2.2456693407958652</v>
      </c>
      <c r="F89" s="3">
        <v>211.93328452075866</v>
      </c>
      <c r="G89" s="3">
        <v>1005.0056025950524</v>
      </c>
      <c r="H89" s="3">
        <v>319406.09999999998</v>
      </c>
      <c r="I89" s="3">
        <v>270213.5</v>
      </c>
      <c r="J89" s="3">
        <v>49192.61</v>
      </c>
      <c r="K89" s="3">
        <v>20879.96</v>
      </c>
      <c r="L89" s="3">
        <v>4200.326</v>
      </c>
      <c r="M89" s="3">
        <v>0</v>
      </c>
      <c r="N89" s="3">
        <v>395897.5</v>
      </c>
      <c r="O89" s="3">
        <v>128663</v>
      </c>
      <c r="P89" s="3">
        <v>61991.34</v>
      </c>
      <c r="Q89" s="3">
        <v>45931.68</v>
      </c>
      <c r="R89" s="3">
        <v>159311.4</v>
      </c>
      <c r="S89" s="3">
        <v>-76491.399999999994</v>
      </c>
      <c r="T89" s="3">
        <v>147443.6</v>
      </c>
      <c r="U89" s="3">
        <v>4209108</v>
      </c>
      <c r="V89" s="3">
        <v>4180813</v>
      </c>
      <c r="W89" s="2">
        <f t="shared" si="34"/>
        <v>3.6998042494014687</v>
      </c>
      <c r="X89" s="2">
        <f t="shared" si="19"/>
        <v>20.535504162708083</v>
      </c>
      <c r="Y89" s="2">
        <f t="shared" si="20"/>
        <v>17.372775454413429</v>
      </c>
      <c r="Z89" s="2">
        <f t="shared" si="21"/>
        <v>3.1627293512223948</v>
      </c>
      <c r="AA89" s="2">
        <f t="shared" si="22"/>
        <v>1.342430546871767</v>
      </c>
      <c r="AB89" s="2">
        <f t="shared" si="23"/>
        <v>0.27005060973391237</v>
      </c>
      <c r="AC89" s="2">
        <f t="shared" si="24"/>
        <v>0</v>
      </c>
      <c r="AD89" s="2">
        <f t="shared" si="25"/>
        <v>25.453348446556667</v>
      </c>
      <c r="AE89" s="2">
        <f t="shared" si="26"/>
        <v>8.272101165527241</v>
      </c>
      <c r="AF89" s="2">
        <f t="shared" si="27"/>
        <v>3.9855952050441497</v>
      </c>
      <c r="AG89" s="2">
        <f t="shared" si="28"/>
        <v>2.9530751160988338</v>
      </c>
      <c r="AH89" s="2">
        <f t="shared" si="29"/>
        <v>10.242571816464535</v>
      </c>
      <c r="AI89" s="2">
        <f t="shared" si="30"/>
        <v>-4.9178442838485834</v>
      </c>
      <c r="AJ89" s="2">
        <f t="shared" si="31"/>
        <v>9.4795580346294752</v>
      </c>
      <c r="AK89" s="2">
        <f t="shared" si="32"/>
        <v>270.61522887411326</v>
      </c>
      <c r="AL89" s="2">
        <f t="shared" si="33"/>
        <v>268.79606483722159</v>
      </c>
    </row>
    <row r="90" spans="1:44" x14ac:dyDescent="0.25">
      <c r="A90">
        <v>2093</v>
      </c>
      <c r="B90">
        <v>70495</v>
      </c>
      <c r="C90" s="3">
        <v>1617027.895768903</v>
      </c>
      <c r="D90" s="3">
        <v>383858.74121799722</v>
      </c>
      <c r="E90" s="4">
        <v>2.2601318940030781</v>
      </c>
      <c r="F90" s="3">
        <v>214.72335746755877</v>
      </c>
      <c r="G90" s="3">
        <v>1011.086376132596</v>
      </c>
      <c r="H90" s="3">
        <v>331956.59999999998</v>
      </c>
      <c r="I90" s="3">
        <v>280922.59999999998</v>
      </c>
      <c r="J90" s="3">
        <v>51034.06</v>
      </c>
      <c r="K90" s="3">
        <v>21662.98</v>
      </c>
      <c r="L90" s="3">
        <v>4323.2539999999999</v>
      </c>
      <c r="M90" s="3">
        <v>0</v>
      </c>
      <c r="N90" s="3">
        <v>411785</v>
      </c>
      <c r="O90" s="3">
        <v>134035.29999999999</v>
      </c>
      <c r="P90" s="3">
        <v>64393.06</v>
      </c>
      <c r="Q90" s="3">
        <v>47731.4</v>
      </c>
      <c r="R90" s="3">
        <v>165625.29999999999</v>
      </c>
      <c r="S90" s="3">
        <v>-79828.38</v>
      </c>
      <c r="T90" s="3">
        <v>155728.70000000001</v>
      </c>
      <c r="U90" s="3">
        <v>4444665</v>
      </c>
      <c r="V90" s="3">
        <v>4416370</v>
      </c>
      <c r="W90" s="2">
        <f>100*T90/U89</f>
        <v>3.6998029036080808</v>
      </c>
      <c r="X90" s="2">
        <f t="shared" ref="X90:AL91" si="35">100*H90/$C90</f>
        <v>20.528810966625493</v>
      </c>
      <c r="Y90" s="2">
        <f t="shared" si="35"/>
        <v>17.372773885661395</v>
      </c>
      <c r="Z90" s="2">
        <f t="shared" si="35"/>
        <v>3.1560407914752213</v>
      </c>
      <c r="AA90" s="2">
        <f t="shared" si="35"/>
        <v>1.3396788055841899</v>
      </c>
      <c r="AB90" s="2">
        <f t="shared" si="35"/>
        <v>0.26735803453435636</v>
      </c>
      <c r="AC90" s="2">
        <f t="shared" si="35"/>
        <v>0</v>
      </c>
      <c r="AD90" s="2">
        <f t="shared" si="35"/>
        <v>25.465547074201503</v>
      </c>
      <c r="AE90" s="2">
        <f t="shared" si="35"/>
        <v>8.288991201123693</v>
      </c>
      <c r="AF90" s="2">
        <f t="shared" si="35"/>
        <v>3.9821860939127989</v>
      </c>
      <c r="AG90" s="2">
        <f t="shared" si="35"/>
        <v>2.9517981801608646</v>
      </c>
      <c r="AH90" s="2">
        <f t="shared" si="35"/>
        <v>10.242575309515271</v>
      </c>
      <c r="AI90" s="2">
        <f t="shared" si="35"/>
        <v>-4.9367348707389676</v>
      </c>
      <c r="AJ90" s="2">
        <f t="shared" si="35"/>
        <v>9.6305512358492997</v>
      </c>
      <c r="AK90" s="2">
        <f t="shared" si="35"/>
        <v>274.86631564179322</v>
      </c>
      <c r="AL90" s="2">
        <f t="shared" si="35"/>
        <v>273.11650043612877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1681101.2690486657</v>
      </c>
      <c r="D91" s="3">
        <v>391244.17821495264</v>
      </c>
      <c r="E91" s="4">
        <v>2.2746990932345339</v>
      </c>
      <c r="F91" s="3">
        <v>217.54944123252125</v>
      </c>
      <c r="G91" s="3">
        <v>1017.1977769612018</v>
      </c>
      <c r="H91" s="3">
        <v>345000.1</v>
      </c>
      <c r="I91" s="3">
        <v>292053.90000000002</v>
      </c>
      <c r="J91" s="3">
        <v>52946.16</v>
      </c>
      <c r="K91" s="3">
        <v>22475.439999999999</v>
      </c>
      <c r="L91" s="3">
        <v>4449.7079999999996</v>
      </c>
      <c r="M91" s="3">
        <v>0</v>
      </c>
      <c r="N91" s="3">
        <v>428311.8</v>
      </c>
      <c r="O91" s="3">
        <v>139641.79999999999</v>
      </c>
      <c r="P91" s="3">
        <v>66881.19</v>
      </c>
      <c r="Q91" s="3">
        <v>49600.74</v>
      </c>
      <c r="R91" s="3">
        <v>172188</v>
      </c>
      <c r="S91" s="3">
        <v>-83311.740000000005</v>
      </c>
      <c r="T91" s="3">
        <v>164443.9</v>
      </c>
      <c r="U91" s="3">
        <v>4692420</v>
      </c>
      <c r="V91" s="3">
        <v>4664125</v>
      </c>
      <c r="W91" s="2">
        <f>100*T91/U90</f>
        <v>3.699804147219194</v>
      </c>
      <c r="X91" s="2">
        <f t="shared" si="35"/>
        <v>20.522267536876907</v>
      </c>
      <c r="Y91" s="2">
        <f t="shared" si="35"/>
        <v>17.372772561481273</v>
      </c>
      <c r="Z91" s="2">
        <f t="shared" si="35"/>
        <v>3.1494925960029883</v>
      </c>
      <c r="AA91" s="2">
        <f t="shared" si="35"/>
        <v>1.3369474173747331</v>
      </c>
      <c r="AB91" s="2">
        <f t="shared" si="35"/>
        <v>0.26469006251587018</v>
      </c>
      <c r="AC91" s="2">
        <f t="shared" si="35"/>
        <v>0</v>
      </c>
      <c r="AD91" s="2">
        <f t="shared" si="35"/>
        <v>25.478048698540416</v>
      </c>
      <c r="AE91" s="2">
        <f t="shared" si="35"/>
        <v>8.3065668065923948</v>
      </c>
      <c r="AF91" s="2">
        <f t="shared" si="35"/>
        <v>3.9784152942700488</v>
      </c>
      <c r="AG91" s="2">
        <f t="shared" si="35"/>
        <v>2.950490902197048</v>
      </c>
      <c r="AH91" s="2">
        <f t="shared" si="35"/>
        <v>10.24257153154379</v>
      </c>
      <c r="AI91" s="2">
        <f t="shared" si="35"/>
        <v>-4.9557835410561601</v>
      </c>
      <c r="AJ91" s="2">
        <f t="shared" si="35"/>
        <v>9.7819151664229445</v>
      </c>
      <c r="AK91" s="2">
        <f t="shared" si="35"/>
        <v>279.12774122497916</v>
      </c>
      <c r="AL91" s="2">
        <f t="shared" si="35"/>
        <v>277.44461835064976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1747703.892994096</v>
      </c>
      <c r="D92" s="3">
        <v>398769.1446603798</v>
      </c>
      <c r="E92" s="4">
        <v>2.2893637750546869</v>
      </c>
      <c r="F92" s="3">
        <v>220.41250468322252</v>
      </c>
      <c r="G92" s="3">
        <v>1023.3378054848457</v>
      </c>
      <c r="H92" s="3">
        <v>358556</v>
      </c>
      <c r="I92" s="3">
        <v>303624.59999999998</v>
      </c>
      <c r="J92" s="3">
        <v>54931.4</v>
      </c>
      <c r="K92" s="3">
        <v>23318.31</v>
      </c>
      <c r="L92" s="3">
        <v>4579.78</v>
      </c>
      <c r="M92" s="3">
        <v>0</v>
      </c>
      <c r="N92" s="3">
        <v>445497.59999999998</v>
      </c>
      <c r="O92" s="3">
        <v>145486.1</v>
      </c>
      <c r="P92" s="3">
        <v>69459.39</v>
      </c>
      <c r="Q92" s="3">
        <v>51542.239999999998</v>
      </c>
      <c r="R92" s="3">
        <v>179009.9</v>
      </c>
      <c r="S92" s="3">
        <v>-86941.56</v>
      </c>
      <c r="T92" s="3">
        <v>173610.4</v>
      </c>
      <c r="U92" s="3">
        <v>4952972</v>
      </c>
      <c r="V92" s="3">
        <v>4924677</v>
      </c>
      <c r="W92" s="2">
        <f>100*T92/U91</f>
        <v>3.6998052177767549</v>
      </c>
      <c r="X92" s="2">
        <f t="shared" ref="X92" si="36">100*H92/$C92</f>
        <v>20.515832312173675</v>
      </c>
      <c r="Y92" s="2">
        <f t="shared" ref="Y92" si="37">100*I92/$C92</f>
        <v>17.372771281057371</v>
      </c>
      <c r="Z92" s="2">
        <f t="shared" ref="Z92" si="38">100*J92/$C92</f>
        <v>3.1430610311163028</v>
      </c>
      <c r="AA92" s="2">
        <f t="shared" ref="AA92" si="39">100*K92/$C92</f>
        <v>1.3342254425062823</v>
      </c>
      <c r="AB92" s="2">
        <f t="shared" ref="AB92" si="40">100*L92/$C92</f>
        <v>0.26204553404948394</v>
      </c>
      <c r="AC92" s="2">
        <f t="shared" ref="AC92" si="41">100*M92/$C92</f>
        <v>0</v>
      </c>
      <c r="AD92" s="2">
        <f t="shared" ref="AD92" si="42">100*N92/$C92</f>
        <v>25.490450744307232</v>
      </c>
      <c r="AE92" s="2">
        <f t="shared" ref="AE92" si="43">100*O92/$C92</f>
        <v>8.3244135681793932</v>
      </c>
      <c r="AF92" s="2">
        <f t="shared" ref="AF92" si="44">100*P92/$C92</f>
        <v>3.9743225542059624</v>
      </c>
      <c r="AG92" s="2">
        <f t="shared" ref="AG92" si="45">100*Q92/$C92</f>
        <v>2.9491403095578113</v>
      </c>
      <c r="AH92" s="2">
        <f t="shared" ref="AH92" si="46">100*R92/$C92</f>
        <v>10.242576028901981</v>
      </c>
      <c r="AI92" s="2">
        <f t="shared" ref="AI92" si="47">100*S92/$C92</f>
        <v>-4.9746161434163323</v>
      </c>
      <c r="AJ92" s="2">
        <f t="shared" ref="AJ92" si="48">100*T92/$C92</f>
        <v>9.9336278128085898</v>
      </c>
      <c r="AK92" s="2">
        <f t="shared" ref="AK92" si="49">100*U92/$C92</f>
        <v>283.39880799342774</v>
      </c>
      <c r="AL92" s="2">
        <f t="shared" ref="AL92" si="50">100*V92/$C92</f>
        <v>281.77982664805086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7F8F8894-B57F-48C9-BF7E-A2CB4E7EBE15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.5703125" customWidth="1"/>
  </cols>
  <sheetData>
    <row r="1" spans="1:38" x14ac:dyDescent="0.25">
      <c r="C1" s="35" t="s">
        <v>244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5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  <c r="H4" t="s">
        <v>250</v>
      </c>
      <c r="I4" t="s">
        <v>251</v>
      </c>
      <c r="J4" t="s">
        <v>252</v>
      </c>
      <c r="K4" t="s">
        <v>253</v>
      </c>
      <c r="L4" t="s">
        <v>254</v>
      </c>
      <c r="M4" t="s">
        <v>255</v>
      </c>
      <c r="N4" t="s">
        <v>256</v>
      </c>
      <c r="O4" t="s">
        <v>257</v>
      </c>
      <c r="P4" t="s">
        <v>258</v>
      </c>
      <c r="Q4" t="s">
        <v>259</v>
      </c>
      <c r="R4" t="s">
        <v>260</v>
      </c>
      <c r="S4" t="s">
        <v>261</v>
      </c>
      <c r="T4" t="s">
        <v>262</v>
      </c>
      <c r="U4" t="s">
        <v>263</v>
      </c>
      <c r="V4" t="s">
        <v>264</v>
      </c>
    </row>
    <row r="5" spans="1:38" x14ac:dyDescent="0.25">
      <c r="A5">
        <f>YEAR(B5)</f>
        <v>2008</v>
      </c>
      <c r="B5">
        <v>39448</v>
      </c>
      <c r="C5" s="3">
        <v>296229</v>
      </c>
      <c r="D5" s="3">
        <v>285125</v>
      </c>
      <c r="E5" s="4">
        <v>3.5958559999999999</v>
      </c>
      <c r="F5" s="3">
        <v>73.367045817394427</v>
      </c>
      <c r="G5" s="3">
        <v>2047.1916666666668</v>
      </c>
      <c r="H5" s="3">
        <v>55399</v>
      </c>
      <c r="I5" s="3">
        <v>50470</v>
      </c>
      <c r="J5" s="3">
        <v>4929</v>
      </c>
      <c r="K5" s="3">
        <v>1794</v>
      </c>
      <c r="L5" s="3">
        <v>1035</v>
      </c>
      <c r="M5" s="3">
        <v>0</v>
      </c>
      <c r="N5" s="3">
        <v>51063</v>
      </c>
      <c r="O5" s="3">
        <v>14122.16</v>
      </c>
      <c r="P5" s="3">
        <v>9241</v>
      </c>
      <c r="Q5" s="3">
        <v>5202</v>
      </c>
      <c r="R5" s="3">
        <v>22497.84</v>
      </c>
      <c r="S5" s="3">
        <v>4336</v>
      </c>
      <c r="T5" s="3">
        <v>892</v>
      </c>
      <c r="U5" s="3">
        <v>22875</v>
      </c>
      <c r="V5" s="3">
        <v>-35051</v>
      </c>
      <c r="W5" s="2"/>
      <c r="X5" s="2">
        <f>100*H5/$C5</f>
        <v>18.701410057759368</v>
      </c>
      <c r="Y5" s="2">
        <f t="shared" ref="Y5:AL20" si="0">100*I5/$C5</f>
        <v>17.03749464097033</v>
      </c>
      <c r="Z5" s="2">
        <f t="shared" si="0"/>
        <v>1.6639154167890382</v>
      </c>
      <c r="AA5" s="2">
        <f t="shared" si="0"/>
        <v>0.60561254975036205</v>
      </c>
      <c r="AB5" s="2">
        <f t="shared" si="0"/>
        <v>0.34939185562520886</v>
      </c>
      <c r="AC5" s="2">
        <f t="shared" si="0"/>
        <v>0</v>
      </c>
      <c r="AD5" s="2">
        <f t="shared" si="0"/>
        <v>17.23767760752661</v>
      </c>
      <c r="AE5" s="2">
        <f t="shared" si="0"/>
        <v>4.7673117756870527</v>
      </c>
      <c r="AF5" s="2">
        <f t="shared" si="0"/>
        <v>3.1195460268913577</v>
      </c>
      <c r="AG5" s="2">
        <f t="shared" si="0"/>
        <v>1.7560738482727889</v>
      </c>
      <c r="AH5" s="2">
        <f t="shared" si="0"/>
        <v>7.5947459566754096</v>
      </c>
      <c r="AI5" s="2">
        <f t="shared" si="0"/>
        <v>1.4637324502327591</v>
      </c>
      <c r="AJ5" s="2">
        <f t="shared" si="0"/>
        <v>0.30111839151467279</v>
      </c>
      <c r="AK5" s="2">
        <f t="shared" si="0"/>
        <v>7.7220663743252684</v>
      </c>
      <c r="AL5" s="2">
        <f t="shared" si="0"/>
        <v>-11.832399933834973</v>
      </c>
    </row>
    <row r="6" spans="1:38" x14ac:dyDescent="0.25">
      <c r="A6">
        <f t="shared" ref="A6:A69" si="1">YEAR(B6)</f>
        <v>2009</v>
      </c>
      <c r="B6">
        <v>39814</v>
      </c>
      <c r="C6" s="3">
        <v>245843</v>
      </c>
      <c r="D6" s="3">
        <v>269322</v>
      </c>
      <c r="E6" s="4">
        <v>3.6789959999999997</v>
      </c>
      <c r="F6" s="3">
        <v>72.402510632814511</v>
      </c>
      <c r="G6" s="3">
        <v>2027.6416666666667</v>
      </c>
      <c r="H6" s="3">
        <v>47896</v>
      </c>
      <c r="I6" s="3">
        <v>42500</v>
      </c>
      <c r="J6" s="3">
        <v>5396</v>
      </c>
      <c r="K6" s="3">
        <v>1963</v>
      </c>
      <c r="L6" s="3">
        <v>1155</v>
      </c>
      <c r="M6" s="3">
        <v>0</v>
      </c>
      <c r="N6" s="3">
        <v>53098</v>
      </c>
      <c r="O6" s="3">
        <v>14981.03</v>
      </c>
      <c r="P6" s="3">
        <v>10010</v>
      </c>
      <c r="Q6" s="3">
        <v>5056</v>
      </c>
      <c r="R6" s="3">
        <v>23050.97</v>
      </c>
      <c r="S6" s="3">
        <v>-5202</v>
      </c>
      <c r="T6" s="3">
        <v>789</v>
      </c>
      <c r="U6" s="3">
        <v>25214</v>
      </c>
      <c r="V6" s="3">
        <v>-36485</v>
      </c>
      <c r="W6" s="2">
        <f>100*T6/U5</f>
        <v>3.4491803278688526</v>
      </c>
      <c r="X6" s="2">
        <f t="shared" ref="X6:AL36" si="2">100*H6/$C6</f>
        <v>19.482352558340079</v>
      </c>
      <c r="Y6" s="2">
        <f t="shared" si="0"/>
        <v>17.287455815296756</v>
      </c>
      <c r="Z6" s="2">
        <f t="shared" si="0"/>
        <v>2.1948967430433246</v>
      </c>
      <c r="AA6" s="2">
        <f t="shared" si="0"/>
        <v>0.79847707683358893</v>
      </c>
      <c r="AB6" s="2">
        <f t="shared" si="0"/>
        <v>0.46981203450982945</v>
      </c>
      <c r="AC6" s="2">
        <f t="shared" si="0"/>
        <v>0</v>
      </c>
      <c r="AD6" s="2">
        <f t="shared" si="0"/>
        <v>21.598337150132402</v>
      </c>
      <c r="AE6" s="2">
        <f t="shared" si="0"/>
        <v>6.0937386868855326</v>
      </c>
      <c r="AF6" s="2">
        <f t="shared" si="0"/>
        <v>4.0717042990851882</v>
      </c>
      <c r="AG6" s="2">
        <f t="shared" si="0"/>
        <v>2.0565970965209504</v>
      </c>
      <c r="AH6" s="2">
        <f t="shared" si="0"/>
        <v>9.3762970676407296</v>
      </c>
      <c r="AI6" s="2">
        <f t="shared" si="0"/>
        <v>-2.1159845917923228</v>
      </c>
      <c r="AJ6" s="2">
        <f t="shared" si="0"/>
        <v>0.3209365326651562</v>
      </c>
      <c r="AK6" s="2">
        <f t="shared" si="0"/>
        <v>10.256139080632762</v>
      </c>
      <c r="AL6" s="2">
        <f t="shared" si="0"/>
        <v>-14.84077236284946</v>
      </c>
    </row>
    <row r="7" spans="1:38" x14ac:dyDescent="0.25">
      <c r="A7">
        <f t="shared" si="1"/>
        <v>2010</v>
      </c>
      <c r="B7">
        <v>40179</v>
      </c>
      <c r="C7" s="3">
        <v>270203</v>
      </c>
      <c r="D7" s="3">
        <v>282702</v>
      </c>
      <c r="E7" s="4">
        <v>3.7320819999999997</v>
      </c>
      <c r="F7" s="3">
        <v>75.12135633415464</v>
      </c>
      <c r="G7" s="3">
        <v>2022.0583333333334</v>
      </c>
      <c r="H7" s="3">
        <v>51894</v>
      </c>
      <c r="I7" s="3">
        <v>45510</v>
      </c>
      <c r="J7" s="3">
        <v>6384</v>
      </c>
      <c r="K7" s="3">
        <v>2048</v>
      </c>
      <c r="L7" s="3">
        <v>1192</v>
      </c>
      <c r="M7" s="3">
        <v>0</v>
      </c>
      <c r="N7" s="3">
        <v>56860</v>
      </c>
      <c r="O7" s="3">
        <v>16772.18</v>
      </c>
      <c r="P7" s="3">
        <v>10229</v>
      </c>
      <c r="Q7" s="3">
        <v>5600</v>
      </c>
      <c r="R7" s="3">
        <v>24258.82</v>
      </c>
      <c r="S7" s="3">
        <v>-4966</v>
      </c>
      <c r="T7" s="3">
        <v>959</v>
      </c>
      <c r="U7" s="3">
        <v>26738</v>
      </c>
      <c r="V7" s="3">
        <v>-31135</v>
      </c>
      <c r="W7" s="2">
        <f t="shared" ref="W7:W70" si="3">100*T7/U6</f>
        <v>3.8034425319267076</v>
      </c>
      <c r="X7" s="2">
        <f t="shared" si="2"/>
        <v>19.205560263949696</v>
      </c>
      <c r="Y7" s="2">
        <f t="shared" si="0"/>
        <v>16.842892195867552</v>
      </c>
      <c r="Z7" s="2">
        <f t="shared" si="0"/>
        <v>2.3626680680821455</v>
      </c>
      <c r="AA7" s="2">
        <f t="shared" si="0"/>
        <v>0.75794865341983619</v>
      </c>
      <c r="AB7" s="2">
        <f t="shared" si="0"/>
        <v>0.44114980218576405</v>
      </c>
      <c r="AC7" s="2">
        <f t="shared" si="0"/>
        <v>0</v>
      </c>
      <c r="AD7" s="2">
        <f t="shared" si="0"/>
        <v>21.04343771164643</v>
      </c>
      <c r="AE7" s="2">
        <f t="shared" si="0"/>
        <v>6.2072515849194865</v>
      </c>
      <c r="AF7" s="2">
        <f t="shared" si="0"/>
        <v>3.7856722538239769</v>
      </c>
      <c r="AG7" s="2">
        <f t="shared" si="0"/>
        <v>2.0725158491948648</v>
      </c>
      <c r="AH7" s="2">
        <f t="shared" si="0"/>
        <v>8.9779980237081016</v>
      </c>
      <c r="AI7" s="2">
        <f t="shared" si="0"/>
        <v>-1.8378774476967317</v>
      </c>
      <c r="AJ7" s="2">
        <f t="shared" si="0"/>
        <v>0.35491833917462057</v>
      </c>
      <c r="AK7" s="2">
        <f t="shared" si="0"/>
        <v>9.8955229956736233</v>
      </c>
      <c r="AL7" s="2">
        <f t="shared" si="0"/>
        <v>-11.522818029407519</v>
      </c>
    </row>
    <row r="8" spans="1:38" x14ac:dyDescent="0.25">
      <c r="A8">
        <f t="shared" si="1"/>
        <v>2011</v>
      </c>
      <c r="B8">
        <v>40544</v>
      </c>
      <c r="C8" s="3">
        <v>299689</v>
      </c>
      <c r="D8" s="3">
        <v>300948</v>
      </c>
      <c r="E8" s="4">
        <v>3.7890300000000003</v>
      </c>
      <c r="F8" s="3">
        <v>76.151186175239943</v>
      </c>
      <c r="G8" s="3">
        <v>2095.7000000000003</v>
      </c>
      <c r="H8" s="3">
        <v>56196</v>
      </c>
      <c r="I8" s="3">
        <v>50191</v>
      </c>
      <c r="J8" s="3">
        <v>6005</v>
      </c>
      <c r="K8" s="3">
        <v>2173</v>
      </c>
      <c r="L8" s="3">
        <v>1212</v>
      </c>
      <c r="M8" s="3">
        <v>0</v>
      </c>
      <c r="N8" s="3">
        <v>58139</v>
      </c>
      <c r="O8" s="3">
        <v>17360.8</v>
      </c>
      <c r="P8" s="3">
        <v>11022</v>
      </c>
      <c r="Q8" s="3">
        <v>5604</v>
      </c>
      <c r="R8" s="3">
        <v>24152.2</v>
      </c>
      <c r="S8" s="3">
        <v>-1943</v>
      </c>
      <c r="T8" s="3">
        <v>1072</v>
      </c>
      <c r="U8" s="3">
        <v>31455</v>
      </c>
      <c r="V8" s="3">
        <v>-25412</v>
      </c>
      <c r="W8" s="2">
        <f t="shared" si="3"/>
        <v>4.0092751888697737</v>
      </c>
      <c r="X8" s="2">
        <f t="shared" si="2"/>
        <v>18.751438991754785</v>
      </c>
      <c r="Y8" s="2">
        <f t="shared" si="0"/>
        <v>16.747695110597988</v>
      </c>
      <c r="Z8" s="2">
        <f t="shared" si="0"/>
        <v>2.0037438811567991</v>
      </c>
      <c r="AA8" s="2">
        <f t="shared" si="0"/>
        <v>0.72508500478829718</v>
      </c>
      <c r="AB8" s="2">
        <f t="shared" si="0"/>
        <v>0.40441924795371204</v>
      </c>
      <c r="AC8" s="2">
        <f t="shared" si="0"/>
        <v>0</v>
      </c>
      <c r="AD8" s="2">
        <f t="shared" si="0"/>
        <v>19.399777769621174</v>
      </c>
      <c r="AE8" s="2">
        <f t="shared" si="0"/>
        <v>5.7929386797646893</v>
      </c>
      <c r="AF8" s="2">
        <f t="shared" si="0"/>
        <v>3.6778126657968762</v>
      </c>
      <c r="AG8" s="2">
        <f t="shared" si="0"/>
        <v>1.8699385029146882</v>
      </c>
      <c r="AH8" s="2">
        <f t="shared" si="0"/>
        <v>8.0590879211449202</v>
      </c>
      <c r="AI8" s="2">
        <f t="shared" si="0"/>
        <v>-0.64833877786638816</v>
      </c>
      <c r="AJ8" s="2">
        <f t="shared" si="0"/>
        <v>0.35770415330559346</v>
      </c>
      <c r="AK8" s="2">
        <f t="shared" si="0"/>
        <v>10.495880729689778</v>
      </c>
      <c r="AL8" s="2">
        <f t="shared" si="0"/>
        <v>-8.4794570371284905</v>
      </c>
    </row>
    <row r="9" spans="1:38" x14ac:dyDescent="0.25">
      <c r="A9">
        <f t="shared" si="1"/>
        <v>2012</v>
      </c>
      <c r="B9">
        <v>40909</v>
      </c>
      <c r="C9" s="3">
        <v>312707</v>
      </c>
      <c r="D9" s="3">
        <v>312708</v>
      </c>
      <c r="E9" s="4">
        <v>3.8745480000000008</v>
      </c>
      <c r="F9" s="3">
        <v>76.4530583331195</v>
      </c>
      <c r="G9" s="3">
        <v>2153.9916666666668</v>
      </c>
      <c r="H9" s="3">
        <v>56958</v>
      </c>
      <c r="I9" s="3">
        <v>50753</v>
      </c>
      <c r="J9" s="3">
        <v>6205</v>
      </c>
      <c r="K9" s="3">
        <v>2591</v>
      </c>
      <c r="L9" s="3">
        <v>1264</v>
      </c>
      <c r="M9" s="3">
        <v>0</v>
      </c>
      <c r="N9" s="3">
        <v>60316</v>
      </c>
      <c r="O9" s="3">
        <v>18192.66</v>
      </c>
      <c r="P9" s="3">
        <v>11528</v>
      </c>
      <c r="Q9" s="3">
        <v>5803</v>
      </c>
      <c r="R9" s="3">
        <v>24792.34</v>
      </c>
      <c r="S9" s="3">
        <v>-3358</v>
      </c>
      <c r="T9" s="3">
        <v>1096</v>
      </c>
      <c r="U9" s="3">
        <v>34386</v>
      </c>
      <c r="V9" s="3">
        <v>-24147</v>
      </c>
      <c r="W9" s="2">
        <f t="shared" si="3"/>
        <v>3.4843427118105228</v>
      </c>
      <c r="X9" s="2">
        <f t="shared" si="2"/>
        <v>18.214494718698333</v>
      </c>
      <c r="Y9" s="2">
        <f t="shared" si="0"/>
        <v>16.230209109485877</v>
      </c>
      <c r="Z9" s="2">
        <f t="shared" si="0"/>
        <v>1.9842856092124577</v>
      </c>
      <c r="AA9" s="2">
        <f t="shared" si="0"/>
        <v>0.82857115446728091</v>
      </c>
      <c r="AB9" s="2">
        <f t="shared" si="0"/>
        <v>0.40421224980572867</v>
      </c>
      <c r="AC9" s="2">
        <f t="shared" si="0"/>
        <v>0</v>
      </c>
      <c r="AD9" s="2">
        <f t="shared" si="0"/>
        <v>19.288343401330959</v>
      </c>
      <c r="AE9" s="2">
        <f t="shared" si="0"/>
        <v>5.8177974909419996</v>
      </c>
      <c r="AF9" s="2">
        <f t="shared" si="0"/>
        <v>3.6865180504433863</v>
      </c>
      <c r="AG9" s="2">
        <f t="shared" si="0"/>
        <v>1.8557307639419649</v>
      </c>
      <c r="AH9" s="2">
        <f t="shared" si="0"/>
        <v>7.9282970960036074</v>
      </c>
      <c r="AI9" s="2">
        <f t="shared" si="0"/>
        <v>-1.0738486826326241</v>
      </c>
      <c r="AJ9" s="2">
        <f t="shared" si="0"/>
        <v>0.35048783685686602</v>
      </c>
      <c r="AK9" s="2">
        <f t="shared" si="0"/>
        <v>10.996236093211856</v>
      </c>
      <c r="AL9" s="2">
        <f t="shared" si="0"/>
        <v>-7.7219249968820654</v>
      </c>
    </row>
    <row r="10" spans="1:38" x14ac:dyDescent="0.25">
      <c r="A10">
        <f t="shared" si="1"/>
        <v>2013</v>
      </c>
      <c r="B10">
        <v>41275</v>
      </c>
      <c r="C10" s="3">
        <v>342646</v>
      </c>
      <c r="D10" s="3">
        <v>330548</v>
      </c>
      <c r="E10" s="4">
        <v>3.9810110000000001</v>
      </c>
      <c r="F10" s="3">
        <v>79.339212948473602</v>
      </c>
      <c r="G10" s="3">
        <v>2197.6833333333329</v>
      </c>
      <c r="H10" s="3">
        <v>61584</v>
      </c>
      <c r="I10" s="3">
        <v>55047</v>
      </c>
      <c r="J10" s="3">
        <v>6537</v>
      </c>
      <c r="K10" s="3">
        <v>2805</v>
      </c>
      <c r="L10" s="3">
        <v>1338</v>
      </c>
      <c r="M10" s="3">
        <v>0</v>
      </c>
      <c r="N10" s="3">
        <v>61341</v>
      </c>
      <c r="O10" s="3">
        <v>18952.8</v>
      </c>
      <c r="P10" s="3">
        <v>11719</v>
      </c>
      <c r="Q10" s="3">
        <v>6625</v>
      </c>
      <c r="R10" s="3">
        <v>24044.2</v>
      </c>
      <c r="S10" s="3">
        <v>243</v>
      </c>
      <c r="T10" s="3">
        <v>1136</v>
      </c>
      <c r="U10" s="3">
        <v>39112</v>
      </c>
      <c r="V10" s="3">
        <v>-24978</v>
      </c>
      <c r="W10" s="2">
        <f t="shared" si="3"/>
        <v>3.303670098295818</v>
      </c>
      <c r="X10" s="2">
        <f t="shared" si="2"/>
        <v>17.97306841463201</v>
      </c>
      <c r="Y10" s="2">
        <f t="shared" si="0"/>
        <v>16.065268527868412</v>
      </c>
      <c r="Z10" s="2">
        <f t="shared" si="0"/>
        <v>1.9077998867635986</v>
      </c>
      <c r="AA10" s="2">
        <f t="shared" si="0"/>
        <v>0.81862913911150281</v>
      </c>
      <c r="AB10" s="2">
        <f t="shared" si="0"/>
        <v>0.39049047705211792</v>
      </c>
      <c r="AC10" s="2">
        <f t="shared" si="0"/>
        <v>0</v>
      </c>
      <c r="AD10" s="2">
        <f t="shared" si="0"/>
        <v>17.902149740548555</v>
      </c>
      <c r="AE10" s="2">
        <f t="shared" si="0"/>
        <v>5.5313063628351129</v>
      </c>
      <c r="AF10" s="2">
        <f t="shared" si="0"/>
        <v>3.4201479077531913</v>
      </c>
      <c r="AG10" s="2">
        <f t="shared" si="0"/>
        <v>1.9334823695592536</v>
      </c>
      <c r="AH10" s="2">
        <f t="shared" si="0"/>
        <v>7.0172131004009968</v>
      </c>
      <c r="AI10" s="2">
        <f t="shared" si="0"/>
        <v>7.0918674083456396E-2</v>
      </c>
      <c r="AJ10" s="2">
        <f t="shared" si="0"/>
        <v>0.33153750518027353</v>
      </c>
      <c r="AK10" s="2">
        <f t="shared" si="0"/>
        <v>11.414696217087023</v>
      </c>
      <c r="AL10" s="2">
        <f t="shared" si="0"/>
        <v>-7.2897392644303451</v>
      </c>
    </row>
    <row r="11" spans="1:38" x14ac:dyDescent="0.25">
      <c r="A11">
        <f t="shared" si="1"/>
        <v>2014</v>
      </c>
      <c r="B11">
        <v>41640</v>
      </c>
      <c r="C11" s="3">
        <v>376807</v>
      </c>
      <c r="D11" s="3">
        <v>350033</v>
      </c>
      <c r="E11" s="4">
        <v>4.0836480000000002</v>
      </c>
      <c r="F11" s="3">
        <v>82.927487644410078</v>
      </c>
      <c r="G11" s="3">
        <v>2235.5083333333328</v>
      </c>
      <c r="H11" s="3">
        <v>66622</v>
      </c>
      <c r="I11" s="3">
        <v>59827</v>
      </c>
      <c r="J11" s="3">
        <v>6795</v>
      </c>
      <c r="K11" s="3">
        <v>3340</v>
      </c>
      <c r="L11" s="3">
        <v>1393</v>
      </c>
      <c r="M11" s="3">
        <v>0</v>
      </c>
      <c r="N11" s="3">
        <v>63308</v>
      </c>
      <c r="O11" s="3">
        <v>19649.849999999999</v>
      </c>
      <c r="P11" s="3">
        <v>12130</v>
      </c>
      <c r="Q11" s="3">
        <v>5994</v>
      </c>
      <c r="R11" s="3">
        <v>25534.15</v>
      </c>
      <c r="S11" s="3">
        <v>3314</v>
      </c>
      <c r="T11" s="3">
        <v>1395</v>
      </c>
      <c r="U11" s="3">
        <v>45612</v>
      </c>
      <c r="V11" s="3">
        <v>-23814</v>
      </c>
      <c r="W11" s="2">
        <f t="shared" si="3"/>
        <v>3.5666803027203926</v>
      </c>
      <c r="X11" s="2">
        <f t="shared" si="2"/>
        <v>17.680669414315553</v>
      </c>
      <c r="Y11" s="2">
        <f t="shared" si="0"/>
        <v>15.877358966261243</v>
      </c>
      <c r="Z11" s="2">
        <f t="shared" si="0"/>
        <v>1.803310448054309</v>
      </c>
      <c r="AA11" s="2">
        <f t="shared" si="0"/>
        <v>0.88639542259034465</v>
      </c>
      <c r="AB11" s="2">
        <f t="shared" si="0"/>
        <v>0.36968527654741024</v>
      </c>
      <c r="AC11" s="2">
        <f t="shared" si="0"/>
        <v>0</v>
      </c>
      <c r="AD11" s="2">
        <f t="shared" si="0"/>
        <v>16.801174075853154</v>
      </c>
      <c r="AE11" s="2">
        <f t="shared" si="0"/>
        <v>5.2148314654451742</v>
      </c>
      <c r="AF11" s="2">
        <f t="shared" si="0"/>
        <v>3.2191546335391856</v>
      </c>
      <c r="AG11" s="2">
        <f t="shared" si="0"/>
        <v>1.5907347793432711</v>
      </c>
      <c r="AH11" s="2">
        <f t="shared" si="0"/>
        <v>6.776453197525524</v>
      </c>
      <c r="AI11" s="2">
        <f t="shared" si="0"/>
        <v>0.87949533846239591</v>
      </c>
      <c r="AJ11" s="2">
        <f t="shared" si="0"/>
        <v>0.37021605224956011</v>
      </c>
      <c r="AK11" s="2">
        <f t="shared" si="0"/>
        <v>12.104870663230779</v>
      </c>
      <c r="AL11" s="2">
        <f t="shared" si="0"/>
        <v>-6.3199462854989426</v>
      </c>
    </row>
    <row r="12" spans="1:38" x14ac:dyDescent="0.25">
      <c r="A12">
        <f t="shared" si="1"/>
        <v>2015</v>
      </c>
      <c r="B12">
        <v>42005</v>
      </c>
      <c r="C12" s="3">
        <v>324054</v>
      </c>
      <c r="D12" s="3">
        <v>337069</v>
      </c>
      <c r="E12" s="4">
        <v>4.1444910000000004</v>
      </c>
      <c r="F12" s="3">
        <v>81.678553398495168</v>
      </c>
      <c r="G12" s="3">
        <v>2246.9916666666668</v>
      </c>
      <c r="H12" s="3">
        <v>60669</v>
      </c>
      <c r="I12" s="3">
        <v>53125</v>
      </c>
      <c r="J12" s="3">
        <v>7544</v>
      </c>
      <c r="K12" s="3">
        <v>3819</v>
      </c>
      <c r="L12" s="3">
        <v>1454</v>
      </c>
      <c r="M12" s="3">
        <v>0</v>
      </c>
      <c r="N12" s="3">
        <v>66927</v>
      </c>
      <c r="O12" s="3">
        <v>20427.48</v>
      </c>
      <c r="P12" s="3">
        <v>12501</v>
      </c>
      <c r="Q12" s="3">
        <v>6284</v>
      </c>
      <c r="R12" s="3">
        <v>27714.52</v>
      </c>
      <c r="S12" s="3">
        <v>-6258</v>
      </c>
      <c r="T12" s="3">
        <v>1554</v>
      </c>
      <c r="U12" s="3">
        <v>55189</v>
      </c>
      <c r="V12" s="3">
        <v>-15651</v>
      </c>
      <c r="W12" s="2">
        <f t="shared" si="3"/>
        <v>3.4069981583793738</v>
      </c>
      <c r="X12" s="2">
        <f t="shared" si="2"/>
        <v>18.721879686718879</v>
      </c>
      <c r="Y12" s="2">
        <f t="shared" si="0"/>
        <v>16.393872626167244</v>
      </c>
      <c r="Z12" s="2">
        <f t="shared" si="0"/>
        <v>2.3280070605516365</v>
      </c>
      <c r="AA12" s="2">
        <f t="shared" si="0"/>
        <v>1.1785072858227332</v>
      </c>
      <c r="AB12" s="2">
        <f t="shared" si="0"/>
        <v>0.44869065032371147</v>
      </c>
      <c r="AC12" s="2">
        <f t="shared" si="0"/>
        <v>0</v>
      </c>
      <c r="AD12" s="2">
        <f t="shared" si="0"/>
        <v>20.653039308263438</v>
      </c>
      <c r="AE12" s="2">
        <f t="shared" si="0"/>
        <v>6.3037271565850137</v>
      </c>
      <c r="AF12" s="2">
        <f t="shared" si="0"/>
        <v>3.8576903849358439</v>
      </c>
      <c r="AG12" s="2">
        <f t="shared" si="0"/>
        <v>1.9391829756768935</v>
      </c>
      <c r="AH12" s="2">
        <f t="shared" si="0"/>
        <v>8.5524387910656863</v>
      </c>
      <c r="AI12" s="2">
        <f t="shared" si="0"/>
        <v>-1.9311596215445574</v>
      </c>
      <c r="AJ12" s="2">
        <f t="shared" si="0"/>
        <v>0.47954970467884983</v>
      </c>
      <c r="AK12" s="2">
        <f t="shared" si="0"/>
        <v>17.0308035080573</v>
      </c>
      <c r="AL12" s="2">
        <f t="shared" si="0"/>
        <v>-4.8297505971227022</v>
      </c>
    </row>
    <row r="13" spans="1:38" x14ac:dyDescent="0.25">
      <c r="A13">
        <f t="shared" si="1"/>
        <v>2016</v>
      </c>
      <c r="B13">
        <v>42370</v>
      </c>
      <c r="C13" s="3">
        <v>304294</v>
      </c>
      <c r="D13" s="3">
        <v>325421</v>
      </c>
      <c r="E13" s="4">
        <v>4.1960610000000003</v>
      </c>
      <c r="F13" s="3">
        <v>82.145410517887171</v>
      </c>
      <c r="G13" s="3">
        <v>2196.8583333333331</v>
      </c>
      <c r="H13" s="3">
        <v>58916</v>
      </c>
      <c r="I13" s="3">
        <v>50411</v>
      </c>
      <c r="J13" s="3">
        <v>8505</v>
      </c>
      <c r="K13" s="3">
        <v>4055</v>
      </c>
      <c r="L13" s="3">
        <v>1496</v>
      </c>
      <c r="M13" s="3">
        <v>251</v>
      </c>
      <c r="N13" s="3">
        <v>70100</v>
      </c>
      <c r="O13" s="3">
        <v>21189.42</v>
      </c>
      <c r="P13" s="3">
        <v>12956</v>
      </c>
      <c r="Q13" s="3">
        <v>6947</v>
      </c>
      <c r="R13" s="3">
        <v>29007.58</v>
      </c>
      <c r="S13" s="3">
        <v>-11184</v>
      </c>
      <c r="T13" s="3">
        <v>1488</v>
      </c>
      <c r="U13" s="3">
        <v>64329</v>
      </c>
      <c r="V13" s="3">
        <v>-5826</v>
      </c>
      <c r="W13" s="2">
        <f t="shared" si="3"/>
        <v>2.6961894580441754</v>
      </c>
      <c r="X13" s="2">
        <f t="shared" si="2"/>
        <v>19.361538512096853</v>
      </c>
      <c r="Y13" s="2">
        <f t="shared" si="0"/>
        <v>16.566544197388051</v>
      </c>
      <c r="Z13" s="2">
        <f t="shared" si="0"/>
        <v>2.7949943147088012</v>
      </c>
      <c r="AA13" s="2">
        <f t="shared" si="0"/>
        <v>1.3325928214161304</v>
      </c>
      <c r="AB13" s="2">
        <f t="shared" si="0"/>
        <v>0.49162980538558104</v>
      </c>
      <c r="AC13" s="2">
        <f t="shared" si="0"/>
        <v>8.2486016812687732E-2</v>
      </c>
      <c r="AD13" s="2">
        <f t="shared" si="0"/>
        <v>23.036931388722749</v>
      </c>
      <c r="AE13" s="2">
        <f t="shared" si="0"/>
        <v>6.9634695393270984</v>
      </c>
      <c r="AF13" s="2">
        <f t="shared" si="0"/>
        <v>4.257724437550527</v>
      </c>
      <c r="AG13" s="2">
        <f t="shared" si="0"/>
        <v>2.2829894772818391</v>
      </c>
      <c r="AH13" s="2">
        <f t="shared" si="0"/>
        <v>9.5327479345632842</v>
      </c>
      <c r="AI13" s="2">
        <f t="shared" si="0"/>
        <v>-3.6753928766258945</v>
      </c>
      <c r="AJ13" s="2">
        <f t="shared" si="0"/>
        <v>0.48900076899314476</v>
      </c>
      <c r="AK13" s="2">
        <f t="shared" si="0"/>
        <v>21.140410261129041</v>
      </c>
      <c r="AL13" s="2">
        <f t="shared" si="0"/>
        <v>-1.9145957527917081</v>
      </c>
    </row>
    <row r="14" spans="1:38" x14ac:dyDescent="0.25">
      <c r="A14">
        <f t="shared" si="1"/>
        <v>2017</v>
      </c>
      <c r="B14">
        <v>42736</v>
      </c>
      <c r="C14" s="3">
        <v>332256</v>
      </c>
      <c r="D14" s="3">
        <v>340062</v>
      </c>
      <c r="E14" s="4">
        <v>4.2411000000000003</v>
      </c>
      <c r="F14" s="3">
        <v>83.54999086799711</v>
      </c>
      <c r="G14" s="3">
        <v>2222.0250000000001</v>
      </c>
      <c r="H14" s="3">
        <v>63306</v>
      </c>
      <c r="I14" s="3">
        <v>53833</v>
      </c>
      <c r="J14" s="3">
        <v>9473</v>
      </c>
      <c r="K14" s="3">
        <v>4360</v>
      </c>
      <c r="L14" s="3">
        <v>1545</v>
      </c>
      <c r="M14" s="3">
        <v>0</v>
      </c>
      <c r="N14" s="3">
        <v>71979</v>
      </c>
      <c r="O14" s="3">
        <v>22002.43</v>
      </c>
      <c r="P14" s="3">
        <v>13302</v>
      </c>
      <c r="Q14" s="3">
        <v>7524</v>
      </c>
      <c r="R14" s="3">
        <v>29150.57</v>
      </c>
      <c r="S14" s="3">
        <v>-8673</v>
      </c>
      <c r="T14" s="3">
        <v>1843</v>
      </c>
      <c r="U14" s="3">
        <v>80639</v>
      </c>
      <c r="V14" s="3">
        <v>7087</v>
      </c>
      <c r="W14" s="2">
        <f t="shared" si="3"/>
        <v>2.8649598159461518</v>
      </c>
      <c r="X14" s="2">
        <f t="shared" si="2"/>
        <v>19.053380525859577</v>
      </c>
      <c r="Y14" s="2">
        <f t="shared" si="0"/>
        <v>16.202265722816144</v>
      </c>
      <c r="Z14" s="2">
        <f t="shared" si="0"/>
        <v>2.8511148030434366</v>
      </c>
      <c r="AA14" s="2">
        <f t="shared" si="0"/>
        <v>1.3122411634402389</v>
      </c>
      <c r="AB14" s="2">
        <f t="shared" si="0"/>
        <v>0.4650028893383415</v>
      </c>
      <c r="AC14" s="2">
        <f t="shared" si="0"/>
        <v>0</v>
      </c>
      <c r="AD14" s="2">
        <f t="shared" si="0"/>
        <v>21.663717133776366</v>
      </c>
      <c r="AE14" s="2">
        <f t="shared" si="0"/>
        <v>6.6221317297505538</v>
      </c>
      <c r="AF14" s="2">
        <f t="shared" si="0"/>
        <v>4.0035394394683621</v>
      </c>
      <c r="AG14" s="2">
        <f t="shared" si="0"/>
        <v>2.2645189251661368</v>
      </c>
      <c r="AH14" s="2">
        <f t="shared" si="0"/>
        <v>8.773527039391313</v>
      </c>
      <c r="AI14" s="2">
        <f t="shared" si="0"/>
        <v>-2.6103366079167869</v>
      </c>
      <c r="AJ14" s="2">
        <f t="shared" si="0"/>
        <v>0.5546927670230184</v>
      </c>
      <c r="AK14" s="2">
        <f t="shared" si="0"/>
        <v>24.270141096022343</v>
      </c>
      <c r="AL14" s="2">
        <f t="shared" si="0"/>
        <v>2.1329938360782048</v>
      </c>
    </row>
    <row r="15" spans="1:38" x14ac:dyDescent="0.25">
      <c r="A15">
        <f t="shared" si="1"/>
        <v>2018</v>
      </c>
      <c r="B15">
        <v>43101</v>
      </c>
      <c r="C15" s="3">
        <v>343705</v>
      </c>
      <c r="D15" s="3">
        <v>346611</v>
      </c>
      <c r="E15" s="4">
        <v>4.2982750000000003</v>
      </c>
      <c r="F15" s="3">
        <v>83.324994465559044</v>
      </c>
      <c r="G15" s="3">
        <v>2263.6500000000005</v>
      </c>
      <c r="H15" s="3">
        <v>66758</v>
      </c>
      <c r="I15" s="3">
        <v>57244</v>
      </c>
      <c r="J15" s="3">
        <v>9514</v>
      </c>
      <c r="K15" s="3">
        <v>4486</v>
      </c>
      <c r="L15" s="3">
        <v>1574</v>
      </c>
      <c r="M15" s="3">
        <v>0</v>
      </c>
      <c r="N15" s="3">
        <v>73398</v>
      </c>
      <c r="O15" s="3">
        <v>22766.02</v>
      </c>
      <c r="P15" s="3">
        <v>13431</v>
      </c>
      <c r="Q15" s="3">
        <v>8212</v>
      </c>
      <c r="R15" s="3">
        <v>28988.98</v>
      </c>
      <c r="S15" s="3">
        <v>-6640</v>
      </c>
      <c r="T15" s="3">
        <v>2317</v>
      </c>
      <c r="U15" s="3">
        <v>95971</v>
      </c>
      <c r="V15" s="3">
        <v>16094</v>
      </c>
      <c r="W15" s="2">
        <f t="shared" si="3"/>
        <v>2.8732995200833344</v>
      </c>
      <c r="X15" s="2">
        <f t="shared" si="2"/>
        <v>19.423051744955703</v>
      </c>
      <c r="Y15" s="2">
        <f t="shared" si="0"/>
        <v>16.654980288328655</v>
      </c>
      <c r="Z15" s="2">
        <f t="shared" si="0"/>
        <v>2.7680714566270495</v>
      </c>
      <c r="AA15" s="2">
        <f t="shared" si="0"/>
        <v>1.3051890429292563</v>
      </c>
      <c r="AB15" s="2">
        <f t="shared" si="0"/>
        <v>0.45795085902154464</v>
      </c>
      <c r="AC15" s="2">
        <f t="shared" si="0"/>
        <v>0</v>
      </c>
      <c r="AD15" s="2">
        <f t="shared" si="0"/>
        <v>21.354941010459552</v>
      </c>
      <c r="AE15" s="2">
        <f t="shared" si="0"/>
        <v>6.6237092855792028</v>
      </c>
      <c r="AF15" s="2">
        <f t="shared" si="0"/>
        <v>3.9077115549671957</v>
      </c>
      <c r="AG15" s="2">
        <f t="shared" si="0"/>
        <v>2.3892582301683127</v>
      </c>
      <c r="AH15" s="2">
        <f t="shared" si="0"/>
        <v>8.4342619397448395</v>
      </c>
      <c r="AI15" s="2">
        <f t="shared" si="0"/>
        <v>-1.9318892655038478</v>
      </c>
      <c r="AJ15" s="2">
        <f t="shared" si="0"/>
        <v>0.67412461267656854</v>
      </c>
      <c r="AK15" s="2">
        <f t="shared" si="0"/>
        <v>27.922491671637015</v>
      </c>
      <c r="AL15" s="2">
        <f t="shared" si="0"/>
        <v>4.6825038914185129</v>
      </c>
    </row>
    <row r="16" spans="1:38" x14ac:dyDescent="0.25">
      <c r="A16">
        <f t="shared" si="1"/>
        <v>2019</v>
      </c>
      <c r="B16">
        <v>43466</v>
      </c>
      <c r="C16" s="3">
        <v>352884</v>
      </c>
      <c r="D16" s="3">
        <v>347102</v>
      </c>
      <c r="E16" s="4">
        <v>4.361694</v>
      </c>
      <c r="F16" s="3">
        <v>84.466120899782496</v>
      </c>
      <c r="G16" s="3">
        <v>2277.75</v>
      </c>
      <c r="H16" s="3">
        <v>71846</v>
      </c>
      <c r="I16" s="3">
        <v>61066</v>
      </c>
      <c r="J16" s="3">
        <v>10780</v>
      </c>
      <c r="K16" s="3">
        <v>4672</v>
      </c>
      <c r="L16" s="3">
        <v>1603</v>
      </c>
      <c r="M16" s="3">
        <v>0</v>
      </c>
      <c r="N16" s="3">
        <v>76598</v>
      </c>
      <c r="O16" s="3">
        <v>23157.31</v>
      </c>
      <c r="P16" s="3">
        <v>13893</v>
      </c>
      <c r="Q16" s="3">
        <v>8288</v>
      </c>
      <c r="R16" s="3">
        <v>31259.69</v>
      </c>
      <c r="S16" s="3">
        <v>-4752</v>
      </c>
      <c r="T16" s="3">
        <v>2726</v>
      </c>
      <c r="U16" s="3">
        <v>110941</v>
      </c>
      <c r="V16" s="3">
        <v>29228</v>
      </c>
      <c r="W16" s="2">
        <f t="shared" si="3"/>
        <v>2.8404413833345488</v>
      </c>
      <c r="X16" s="2">
        <f t="shared" si="2"/>
        <v>20.359664932385712</v>
      </c>
      <c r="Y16" s="2">
        <f t="shared" si="0"/>
        <v>17.304836716881468</v>
      </c>
      <c r="Z16" s="2">
        <f t="shared" si="0"/>
        <v>3.0548282155042452</v>
      </c>
      <c r="AA16" s="2">
        <f t="shared" si="0"/>
        <v>1.3239478128790196</v>
      </c>
      <c r="AB16" s="2">
        <f t="shared" si="0"/>
        <v>0.45425692295485204</v>
      </c>
      <c r="AC16" s="2">
        <f t="shared" si="0"/>
        <v>0</v>
      </c>
      <c r="AD16" s="2">
        <f t="shared" si="0"/>
        <v>21.706283084526358</v>
      </c>
      <c r="AE16" s="2">
        <f t="shared" si="0"/>
        <v>6.5623009260833589</v>
      </c>
      <c r="AF16" s="2">
        <f t="shared" si="0"/>
        <v>3.9369877920223075</v>
      </c>
      <c r="AG16" s="2">
        <f t="shared" si="0"/>
        <v>2.3486471475045625</v>
      </c>
      <c r="AH16" s="2">
        <f t="shared" si="0"/>
        <v>8.8583472189161316</v>
      </c>
      <c r="AI16" s="2">
        <f t="shared" si="0"/>
        <v>-1.3466181521406468</v>
      </c>
      <c r="AJ16" s="2">
        <f t="shared" si="0"/>
        <v>0.77249181033994174</v>
      </c>
      <c r="AK16" s="2">
        <f t="shared" si="0"/>
        <v>31.438376350302082</v>
      </c>
      <c r="AL16" s="2">
        <f t="shared" si="0"/>
        <v>8.2826084492354433</v>
      </c>
    </row>
    <row r="17" spans="1:38" x14ac:dyDescent="0.25">
      <c r="A17">
        <f t="shared" si="1"/>
        <v>2020</v>
      </c>
      <c r="B17">
        <v>43831</v>
      </c>
      <c r="C17" s="3">
        <v>317544</v>
      </c>
      <c r="D17" s="3">
        <v>318463.19893311034</v>
      </c>
      <c r="E17" s="4">
        <v>4.4218760000000001</v>
      </c>
      <c r="F17" s="3">
        <v>87.57821286367242</v>
      </c>
      <c r="G17" s="3">
        <v>2129.9750000000004</v>
      </c>
      <c r="H17" s="3">
        <v>63761.14</v>
      </c>
      <c r="I17" s="3">
        <v>50010.29</v>
      </c>
      <c r="J17" s="3">
        <v>13750.85</v>
      </c>
      <c r="K17" s="3">
        <v>4840.6679999999997</v>
      </c>
      <c r="L17" s="3">
        <v>1699.9960000000001</v>
      </c>
      <c r="M17" s="3">
        <v>0</v>
      </c>
      <c r="N17" s="3">
        <v>81290.47</v>
      </c>
      <c r="O17" s="3">
        <v>25441.88</v>
      </c>
      <c r="P17" s="3">
        <v>13675.33</v>
      </c>
      <c r="Q17" s="3">
        <v>8241.527</v>
      </c>
      <c r="R17" s="3">
        <v>33931.730000000003</v>
      </c>
      <c r="S17" s="3">
        <v>-17529.330000000002</v>
      </c>
      <c r="T17" s="3">
        <v>2858.8910000000001</v>
      </c>
      <c r="U17" s="3">
        <v>131329.20000000001</v>
      </c>
      <c r="V17" s="3">
        <v>49616.22</v>
      </c>
      <c r="W17" s="2">
        <f t="shared" si="3"/>
        <v>2.5769472061726506</v>
      </c>
      <c r="X17" s="2">
        <f t="shared" si="2"/>
        <v>20.079466152722141</v>
      </c>
      <c r="Y17" s="2">
        <f t="shared" si="0"/>
        <v>15.74908988990502</v>
      </c>
      <c r="Z17" s="2">
        <f t="shared" si="0"/>
        <v>4.3303762628171212</v>
      </c>
      <c r="AA17" s="2">
        <f t="shared" si="0"/>
        <v>1.5244085858967575</v>
      </c>
      <c r="AB17" s="2">
        <f t="shared" si="0"/>
        <v>0.53535761973143881</v>
      </c>
      <c r="AC17" s="2">
        <f t="shared" si="0"/>
        <v>0</v>
      </c>
      <c r="AD17" s="2">
        <f t="shared" si="0"/>
        <v>25.599749955911623</v>
      </c>
      <c r="AE17" s="2">
        <f t="shared" si="0"/>
        <v>8.0120802156551534</v>
      </c>
      <c r="AF17" s="2">
        <f t="shared" si="0"/>
        <v>4.3065937318922733</v>
      </c>
      <c r="AG17" s="2">
        <f t="shared" si="0"/>
        <v>2.5953968583881286</v>
      </c>
      <c r="AH17" s="2">
        <f t="shared" si="0"/>
        <v>10.685678205225104</v>
      </c>
      <c r="AI17" s="2">
        <f t="shared" si="0"/>
        <v>-5.5202838031894803</v>
      </c>
      <c r="AJ17" s="2">
        <f t="shared" si="0"/>
        <v>0.9003133424029427</v>
      </c>
      <c r="AK17" s="2">
        <f t="shared" si="0"/>
        <v>41.357796084952014</v>
      </c>
      <c r="AL17" s="2">
        <f t="shared" si="0"/>
        <v>15.624990552490363</v>
      </c>
    </row>
    <row r="18" spans="1:38" x14ac:dyDescent="0.25">
      <c r="A18">
        <f t="shared" si="1"/>
        <v>2021</v>
      </c>
      <c r="B18">
        <v>44197</v>
      </c>
      <c r="C18" s="3">
        <v>361538</v>
      </c>
      <c r="D18" s="3">
        <v>337650</v>
      </c>
      <c r="E18" s="4">
        <v>4.5071021908304649</v>
      </c>
      <c r="F18" s="3">
        <v>83.061590858887854</v>
      </c>
      <c r="G18" s="3">
        <v>2248.3340460337895</v>
      </c>
      <c r="H18" s="3">
        <v>62432.05</v>
      </c>
      <c r="I18" s="3">
        <v>47675.43</v>
      </c>
      <c r="J18" s="3">
        <v>14756.62</v>
      </c>
      <c r="K18" s="3">
        <v>5502.6210000000001</v>
      </c>
      <c r="L18" s="3">
        <v>1765.635</v>
      </c>
      <c r="M18" s="3">
        <v>751</v>
      </c>
      <c r="N18" s="3">
        <v>81739.95</v>
      </c>
      <c r="O18" s="3">
        <v>25476.61</v>
      </c>
      <c r="P18" s="3">
        <v>13817.56</v>
      </c>
      <c r="Q18" s="3">
        <v>8358.0460000000003</v>
      </c>
      <c r="R18" s="3">
        <v>34087.730000000003</v>
      </c>
      <c r="S18" s="3">
        <v>-19307.900000000001</v>
      </c>
      <c r="T18" s="3">
        <v>3230.0360000000001</v>
      </c>
      <c r="U18" s="3">
        <v>153867.20000000001</v>
      </c>
      <c r="V18" s="3">
        <v>72154.16</v>
      </c>
      <c r="W18" s="2">
        <f t="shared" si="3"/>
        <v>2.459495679559458</v>
      </c>
      <c r="X18" s="2">
        <f t="shared" si="2"/>
        <v>17.268461406546475</v>
      </c>
      <c r="Y18" s="2">
        <f t="shared" si="0"/>
        <v>13.186837898090934</v>
      </c>
      <c r="Z18" s="2">
        <f t="shared" si="0"/>
        <v>4.081623508455543</v>
      </c>
      <c r="AA18" s="2">
        <f t="shared" si="0"/>
        <v>1.522003496174676</v>
      </c>
      <c r="AB18" s="2">
        <f t="shared" si="0"/>
        <v>0.48836775110776737</v>
      </c>
      <c r="AC18" s="2">
        <f t="shared" si="0"/>
        <v>0.20772366943447163</v>
      </c>
      <c r="AD18" s="2">
        <f t="shared" si="0"/>
        <v>22.60895120291643</v>
      </c>
      <c r="AE18" s="2">
        <f t="shared" si="0"/>
        <v>7.0467309107203118</v>
      </c>
      <c r="AF18" s="2">
        <f t="shared" si="0"/>
        <v>3.8218831768721406</v>
      </c>
      <c r="AG18" s="2">
        <f t="shared" si="0"/>
        <v>2.3118029086845642</v>
      </c>
      <c r="AH18" s="2">
        <f t="shared" si="0"/>
        <v>9.4285331002550237</v>
      </c>
      <c r="AI18" s="2">
        <f t="shared" si="0"/>
        <v>-5.3404897963699538</v>
      </c>
      <c r="AJ18" s="2">
        <f t="shared" si="0"/>
        <v>0.89341535329619559</v>
      </c>
      <c r="AK18" s="2">
        <f t="shared" si="0"/>
        <v>42.559067096681403</v>
      </c>
      <c r="AL18" s="2">
        <f t="shared" si="0"/>
        <v>19.957559094756292</v>
      </c>
    </row>
    <row r="19" spans="1:38" x14ac:dyDescent="0.25">
      <c r="A19">
        <f t="shared" si="1"/>
        <v>2022</v>
      </c>
      <c r="B19">
        <v>44562</v>
      </c>
      <c r="C19" s="3">
        <v>387701</v>
      </c>
      <c r="D19" s="3">
        <v>351458</v>
      </c>
      <c r="E19" s="4">
        <v>4.5931837743017692</v>
      </c>
      <c r="F19" s="3">
        <v>81.702863200229075</v>
      </c>
      <c r="G19" s="3">
        <v>2381.2325273586457</v>
      </c>
      <c r="H19" s="3">
        <v>64104.42</v>
      </c>
      <c r="I19" s="3">
        <v>51499.360000000001</v>
      </c>
      <c r="J19" s="3">
        <v>12605.06</v>
      </c>
      <c r="K19" s="3">
        <v>5288.9759999999997</v>
      </c>
      <c r="L19" s="3">
        <v>1833.7560000000001</v>
      </c>
      <c r="M19" s="3">
        <v>0</v>
      </c>
      <c r="N19" s="3">
        <v>77419.64</v>
      </c>
      <c r="O19" s="3">
        <v>24277.69</v>
      </c>
      <c r="P19" s="3">
        <v>13771.55</v>
      </c>
      <c r="Q19" s="3">
        <v>8514.3029999999999</v>
      </c>
      <c r="R19" s="3">
        <v>30856.1</v>
      </c>
      <c r="S19" s="3">
        <v>-13315.22</v>
      </c>
      <c r="T19" s="3">
        <v>3719.2550000000001</v>
      </c>
      <c r="U19" s="3">
        <v>170901.6</v>
      </c>
      <c r="V19" s="3">
        <v>89188.63</v>
      </c>
      <c r="W19" s="2">
        <f t="shared" si="3"/>
        <v>2.4171850790811815</v>
      </c>
      <c r="X19" s="2">
        <f t="shared" si="2"/>
        <v>16.534499524117813</v>
      </c>
      <c r="Y19" s="2">
        <f t="shared" si="0"/>
        <v>13.283267260079288</v>
      </c>
      <c r="Z19" s="2">
        <f t="shared" si="0"/>
        <v>3.2512322640385247</v>
      </c>
      <c r="AA19" s="2">
        <f t="shared" si="0"/>
        <v>1.364189414007186</v>
      </c>
      <c r="AB19" s="2">
        <f t="shared" si="0"/>
        <v>0.47298201449054816</v>
      </c>
      <c r="AC19" s="2">
        <f t="shared" si="0"/>
        <v>0</v>
      </c>
      <c r="AD19" s="2">
        <f t="shared" si="0"/>
        <v>19.968903871798112</v>
      </c>
      <c r="AE19" s="2">
        <f t="shared" si="0"/>
        <v>6.2619621821971059</v>
      </c>
      <c r="AF19" s="2">
        <f t="shared" si="0"/>
        <v>3.552105875403984</v>
      </c>
      <c r="AG19" s="2">
        <f t="shared" si="0"/>
        <v>2.1961003453692407</v>
      </c>
      <c r="AH19" s="2">
        <f t="shared" si="0"/>
        <v>7.958736242619957</v>
      </c>
      <c r="AI19" s="2">
        <f t="shared" si="0"/>
        <v>-3.4344043476802999</v>
      </c>
      <c r="AJ19" s="2">
        <f t="shared" si="0"/>
        <v>0.95931013848300628</v>
      </c>
      <c r="AK19" s="2">
        <f t="shared" si="0"/>
        <v>44.080773585830315</v>
      </c>
      <c r="AL19" s="2">
        <f t="shared" si="0"/>
        <v>23.004487994614408</v>
      </c>
    </row>
    <row r="20" spans="1:38" x14ac:dyDescent="0.25">
      <c r="A20">
        <f t="shared" si="1"/>
        <v>2023</v>
      </c>
      <c r="B20">
        <v>44927</v>
      </c>
      <c r="C20" s="3">
        <v>407602.93976266874</v>
      </c>
      <c r="D20" s="3">
        <v>361585.49212465418</v>
      </c>
      <c r="E20" s="4">
        <v>4.6799722159266475</v>
      </c>
      <c r="F20" s="3">
        <v>82.350961563338075</v>
      </c>
      <c r="G20" s="3">
        <v>2441.1980304017466</v>
      </c>
      <c r="H20" s="3">
        <v>69657.52</v>
      </c>
      <c r="I20" s="3">
        <v>55939.27</v>
      </c>
      <c r="J20" s="3">
        <v>13718.25</v>
      </c>
      <c r="K20" s="3">
        <v>5706.3530000000001</v>
      </c>
      <c r="L20" s="3">
        <v>1904.412</v>
      </c>
      <c r="M20" s="3">
        <v>0</v>
      </c>
      <c r="N20" s="3">
        <v>76290.820000000007</v>
      </c>
      <c r="O20" s="3">
        <v>23966.69</v>
      </c>
      <c r="P20" s="3">
        <v>13742.59</v>
      </c>
      <c r="Q20" s="3">
        <v>8563.1329999999998</v>
      </c>
      <c r="R20" s="3">
        <v>30018.41</v>
      </c>
      <c r="S20" s="3">
        <v>-6633.3</v>
      </c>
      <c r="T20" s="3">
        <v>4226.2129999999997</v>
      </c>
      <c r="U20" s="3">
        <v>181761.1</v>
      </c>
      <c r="V20" s="3">
        <v>100048.1</v>
      </c>
      <c r="W20" s="2">
        <f t="shared" si="3"/>
        <v>2.4728925884836652</v>
      </c>
      <c r="X20" s="2">
        <f t="shared" si="2"/>
        <v>17.089552896885102</v>
      </c>
      <c r="Y20" s="2">
        <f t="shared" si="0"/>
        <v>13.72396137097815</v>
      </c>
      <c r="Z20" s="2">
        <f t="shared" si="0"/>
        <v>3.3655915259069529</v>
      </c>
      <c r="AA20" s="2">
        <f t="shared" si="0"/>
        <v>1.3999783719230747</v>
      </c>
      <c r="AB20" s="2">
        <f t="shared" si="0"/>
        <v>0.46722234170069155</v>
      </c>
      <c r="AC20" s="2">
        <f t="shared" si="0"/>
        <v>0</v>
      </c>
      <c r="AD20" s="2">
        <f t="shared" si="0"/>
        <v>18.71694547748384</v>
      </c>
      <c r="AE20" s="2">
        <f t="shared" si="0"/>
        <v>5.8799109775692164</v>
      </c>
      <c r="AF20" s="2">
        <f t="shared" si="0"/>
        <v>3.3715630235644944</v>
      </c>
      <c r="AG20" s="2">
        <f t="shared" si="0"/>
        <v>2.1008516290353492</v>
      </c>
      <c r="AH20" s="2">
        <f t="shared" si="0"/>
        <v>7.3646205833251708</v>
      </c>
      <c r="AI20" s="2">
        <f t="shared" si="0"/>
        <v>-1.6273925805987344</v>
      </c>
      <c r="AJ20" s="2">
        <f t="shared" si="0"/>
        <v>1.0368455640827219</v>
      </c>
      <c r="AK20" s="2">
        <f t="shared" si="0"/>
        <v>44.592686231809907</v>
      </c>
      <c r="AL20" s="2">
        <f t="shared" si="0"/>
        <v>24.545480476233585</v>
      </c>
    </row>
    <row r="21" spans="1:38" x14ac:dyDescent="0.25">
      <c r="A21">
        <f t="shared" si="1"/>
        <v>2024</v>
      </c>
      <c r="B21">
        <v>45292</v>
      </c>
      <c r="C21" s="3">
        <v>427647.24815348326</v>
      </c>
      <c r="D21" s="3">
        <v>371513.46104421269</v>
      </c>
      <c r="E21" s="4">
        <v>4.7673632380299624</v>
      </c>
      <c r="F21" s="3">
        <v>83.26236393307353</v>
      </c>
      <c r="G21" s="3">
        <v>2487.2794134823262</v>
      </c>
      <c r="H21" s="3">
        <v>72644.509999999995</v>
      </c>
      <c r="I21" s="3">
        <v>58690.14</v>
      </c>
      <c r="J21" s="3">
        <v>13954.37</v>
      </c>
      <c r="K21" s="3">
        <v>6024.348</v>
      </c>
      <c r="L21" s="3">
        <v>1977.682</v>
      </c>
      <c r="M21" s="3">
        <v>0</v>
      </c>
      <c r="N21" s="3">
        <v>80173.81</v>
      </c>
      <c r="O21" s="3">
        <v>25356.26</v>
      </c>
      <c r="P21" s="3">
        <v>14368.94</v>
      </c>
      <c r="Q21" s="3">
        <v>8954.0149999999994</v>
      </c>
      <c r="R21" s="3">
        <v>31494.59</v>
      </c>
      <c r="S21" s="3">
        <v>-7529.3010000000004</v>
      </c>
      <c r="T21" s="3">
        <v>4729.4470000000001</v>
      </c>
      <c r="U21" s="3">
        <v>194019.9</v>
      </c>
      <c r="V21" s="3">
        <v>112306.9</v>
      </c>
      <c r="W21" s="2">
        <f t="shared" si="3"/>
        <v>2.6020127519034602</v>
      </c>
      <c r="X21" s="2">
        <f t="shared" si="2"/>
        <v>16.987016826056546</v>
      </c>
      <c r="Y21" s="2">
        <f t="shared" si="2"/>
        <v>13.723960636579617</v>
      </c>
      <c r="Z21" s="2">
        <f t="shared" si="2"/>
        <v>3.2630561894769294</v>
      </c>
      <c r="AA21" s="2">
        <f t="shared" si="2"/>
        <v>1.4087189911807529</v>
      </c>
      <c r="AB21" s="2">
        <f t="shared" si="2"/>
        <v>0.46245638397986533</v>
      </c>
      <c r="AC21" s="2">
        <f t="shared" si="2"/>
        <v>0</v>
      </c>
      <c r="AD21" s="2">
        <f t="shared" si="2"/>
        <v>18.747650159372824</v>
      </c>
      <c r="AE21" s="2">
        <f t="shared" si="2"/>
        <v>5.9292466184418426</v>
      </c>
      <c r="AF21" s="2">
        <f t="shared" si="2"/>
        <v>3.3599982373423258</v>
      </c>
      <c r="AG21" s="2">
        <f t="shared" si="2"/>
        <v>2.0937852490953923</v>
      </c>
      <c r="AH21" s="2">
        <f t="shared" si="2"/>
        <v>7.3646188853053349</v>
      </c>
      <c r="AI21" s="2">
        <f t="shared" si="2"/>
        <v>-1.760633567153862</v>
      </c>
      <c r="AJ21" s="2">
        <f t="shared" si="2"/>
        <v>1.1059224677397186</v>
      </c>
      <c r="AK21" s="2">
        <f t="shared" si="2"/>
        <v>45.369144975853082</v>
      </c>
      <c r="AL21" s="2">
        <f t="shared" si="2"/>
        <v>26.261574343088693</v>
      </c>
    </row>
    <row r="22" spans="1:38" x14ac:dyDescent="0.25">
      <c r="A22">
        <f t="shared" si="1"/>
        <v>2025</v>
      </c>
      <c r="B22">
        <v>45658</v>
      </c>
      <c r="C22" s="3">
        <v>447894.84966295818</v>
      </c>
      <c r="D22" s="3">
        <v>380962.3316401387</v>
      </c>
      <c r="E22" s="4">
        <v>4.8553856959403756</v>
      </c>
      <c r="F22" s="3">
        <v>83.954127289836848</v>
      </c>
      <c r="G22" s="3">
        <v>2533.9131224510347</v>
      </c>
      <c r="H22" s="3">
        <v>75771.19</v>
      </c>
      <c r="I22" s="3">
        <v>61468.92</v>
      </c>
      <c r="J22" s="3">
        <v>14302.27</v>
      </c>
      <c r="K22" s="3">
        <v>6304.0029999999997</v>
      </c>
      <c r="L22" s="3">
        <v>2053.672</v>
      </c>
      <c r="M22" s="3">
        <v>0</v>
      </c>
      <c r="N22" s="3">
        <v>84117.8</v>
      </c>
      <c r="O22" s="3">
        <v>26782.27</v>
      </c>
      <c r="P22" s="3">
        <v>15003.14</v>
      </c>
      <c r="Q22" s="3">
        <v>9346.6319999999996</v>
      </c>
      <c r="R22" s="3">
        <v>32985.75</v>
      </c>
      <c r="S22" s="3">
        <v>-8346.6129999999994</v>
      </c>
      <c r="T22" s="3">
        <v>5412.8879999999999</v>
      </c>
      <c r="U22" s="3">
        <v>207779.4</v>
      </c>
      <c r="V22" s="3">
        <v>126066.4</v>
      </c>
      <c r="W22" s="2">
        <f t="shared" si="3"/>
        <v>2.789862277013853</v>
      </c>
      <c r="X22" s="2">
        <f t="shared" si="2"/>
        <v>16.917182695228128</v>
      </c>
      <c r="Y22" s="2">
        <f t="shared" si="2"/>
        <v>13.723962230477866</v>
      </c>
      <c r="Z22" s="2">
        <f t="shared" si="2"/>
        <v>3.193220464750262</v>
      </c>
      <c r="AA22" s="2">
        <f t="shared" si="2"/>
        <v>1.4074738757866438</v>
      </c>
      <c r="AB22" s="2">
        <f t="shared" si="2"/>
        <v>0.45851654725331015</v>
      </c>
      <c r="AC22" s="2">
        <f t="shared" si="2"/>
        <v>0</v>
      </c>
      <c r="AD22" s="2">
        <f t="shared" si="2"/>
        <v>18.780702672356878</v>
      </c>
      <c r="AE22" s="2">
        <f t="shared" si="2"/>
        <v>5.9795887405612538</v>
      </c>
      <c r="AF22" s="2">
        <f t="shared" si="2"/>
        <v>3.3497013889063236</v>
      </c>
      <c r="AG22" s="2">
        <f t="shared" si="2"/>
        <v>2.0867915777628077</v>
      </c>
      <c r="AH22" s="2">
        <f t="shared" si="2"/>
        <v>7.3646191789929816</v>
      </c>
      <c r="AI22" s="2">
        <f t="shared" si="2"/>
        <v>-1.8635206469288146</v>
      </c>
      <c r="AJ22" s="2">
        <f t="shared" si="2"/>
        <v>1.2085175804261223</v>
      </c>
      <c r="AK22" s="2">
        <f t="shared" si="2"/>
        <v>46.390218631974541</v>
      </c>
      <c r="AL22" s="2">
        <f t="shared" si="2"/>
        <v>28.146427692764323</v>
      </c>
    </row>
    <row r="23" spans="1:38" x14ac:dyDescent="0.25">
      <c r="A23">
        <f t="shared" si="1"/>
        <v>2026</v>
      </c>
      <c r="B23">
        <v>46023</v>
      </c>
      <c r="C23" s="3">
        <v>468778.85426246515</v>
      </c>
      <c r="D23" s="3">
        <v>390907.48596648878</v>
      </c>
      <c r="E23" s="4">
        <v>4.9440669618673558</v>
      </c>
      <c r="F23" s="3">
        <v>85.101224574243119</v>
      </c>
      <c r="G23" s="3">
        <v>2572.8106193233998</v>
      </c>
      <c r="H23" s="3">
        <v>79268.960000000006</v>
      </c>
      <c r="I23" s="3">
        <v>64335.03</v>
      </c>
      <c r="J23" s="3">
        <v>14933.93</v>
      </c>
      <c r="K23" s="3">
        <v>6586.66</v>
      </c>
      <c r="L23" s="3">
        <v>2132.4920000000002</v>
      </c>
      <c r="M23" s="3">
        <v>0</v>
      </c>
      <c r="N23" s="3">
        <v>88215.46</v>
      </c>
      <c r="O23" s="3">
        <v>28278.31</v>
      </c>
      <c r="P23" s="3">
        <v>15666.01</v>
      </c>
      <c r="Q23" s="3">
        <v>9747.3639999999996</v>
      </c>
      <c r="R23" s="3">
        <v>34523.78</v>
      </c>
      <c r="S23" s="3">
        <v>-8946.5049999999992</v>
      </c>
      <c r="T23" s="3">
        <v>6174.8940000000002</v>
      </c>
      <c r="U23" s="3">
        <v>222900.8</v>
      </c>
      <c r="V23" s="3">
        <v>141187.79999999999</v>
      </c>
      <c r="W23" s="2">
        <f t="shared" si="3"/>
        <v>2.971850914960771</v>
      </c>
      <c r="X23" s="2">
        <f t="shared" si="2"/>
        <v>16.909670579044082</v>
      </c>
      <c r="Y23" s="2">
        <f t="shared" si="2"/>
        <v>13.723961611113838</v>
      </c>
      <c r="Z23" s="2">
        <f t="shared" si="2"/>
        <v>3.1857089679302439</v>
      </c>
      <c r="AA23" s="2">
        <f t="shared" si="2"/>
        <v>1.4050676433268015</v>
      </c>
      <c r="AB23" s="2">
        <f t="shared" si="2"/>
        <v>0.45490362472835361</v>
      </c>
      <c r="AC23" s="2">
        <f t="shared" si="2"/>
        <v>0</v>
      </c>
      <c r="AD23" s="2">
        <f t="shared" si="2"/>
        <v>18.818139768439501</v>
      </c>
      <c r="AE23" s="2">
        <f t="shared" si="2"/>
        <v>6.0323348083800772</v>
      </c>
      <c r="AF23" s="2">
        <f t="shared" si="2"/>
        <v>3.3418764215906247</v>
      </c>
      <c r="AG23" s="2">
        <f t="shared" si="2"/>
        <v>2.0793096598471004</v>
      </c>
      <c r="AH23" s="2">
        <f t="shared" si="2"/>
        <v>7.364619731902506</v>
      </c>
      <c r="AI23" s="2">
        <f t="shared" si="2"/>
        <v>-1.9084702559964297</v>
      </c>
      <c r="AJ23" s="2">
        <f t="shared" si="2"/>
        <v>1.3172296369287024</v>
      </c>
      <c r="AK23" s="2">
        <f t="shared" si="2"/>
        <v>47.549243736834555</v>
      </c>
      <c r="AL23" s="2">
        <f t="shared" si="2"/>
        <v>30.118210050692724</v>
      </c>
    </row>
    <row r="24" spans="1:38" x14ac:dyDescent="0.25">
      <c r="A24">
        <f t="shared" si="1"/>
        <v>2027</v>
      </c>
      <c r="B24">
        <v>46388</v>
      </c>
      <c r="C24" s="3">
        <v>490549.28244182339</v>
      </c>
      <c r="D24" s="3">
        <v>401040.39835826308</v>
      </c>
      <c r="E24" s="4">
        <v>5.033335167321745</v>
      </c>
      <c r="F24" s="3">
        <v>86.150691660404249</v>
      </c>
      <c r="G24" s="3">
        <v>2612.1161585512154</v>
      </c>
      <c r="H24" s="3">
        <v>82912.25</v>
      </c>
      <c r="I24" s="3">
        <v>67322.789999999994</v>
      </c>
      <c r="J24" s="3">
        <v>15589.46</v>
      </c>
      <c r="K24" s="3">
        <v>6877.2079999999996</v>
      </c>
      <c r="L24" s="3">
        <v>2214.2449999999999</v>
      </c>
      <c r="M24" s="3">
        <v>0</v>
      </c>
      <c r="N24" s="3">
        <v>92521.49</v>
      </c>
      <c r="O24" s="3">
        <v>29862.86</v>
      </c>
      <c r="P24" s="3">
        <v>16363.22</v>
      </c>
      <c r="Q24" s="3">
        <v>10168.32</v>
      </c>
      <c r="R24" s="3">
        <v>36127.089999999997</v>
      </c>
      <c r="S24" s="3">
        <v>-9609.2369999999992</v>
      </c>
      <c r="T24" s="3">
        <v>6948.8019999999997</v>
      </c>
      <c r="U24" s="3">
        <v>239458.8</v>
      </c>
      <c r="V24" s="3">
        <v>157745.79999999999</v>
      </c>
      <c r="W24" s="2">
        <f t="shared" si="3"/>
        <v>3.1174414806945512</v>
      </c>
      <c r="X24" s="2">
        <f t="shared" si="2"/>
        <v>16.901920554706543</v>
      </c>
      <c r="Y24" s="2">
        <f t="shared" si="2"/>
        <v>13.72396054987281</v>
      </c>
      <c r="Z24" s="2">
        <f t="shared" si="2"/>
        <v>3.1779600048337304</v>
      </c>
      <c r="AA24" s="2">
        <f t="shared" si="2"/>
        <v>1.4019402833018313</v>
      </c>
      <c r="AB24" s="2">
        <f t="shared" si="2"/>
        <v>0.45138074384251048</v>
      </c>
      <c r="AC24" s="2">
        <f t="shared" si="2"/>
        <v>0</v>
      </c>
      <c r="AD24" s="2">
        <f t="shared" si="2"/>
        <v>18.860794075460209</v>
      </c>
      <c r="AE24" s="2">
        <f t="shared" si="2"/>
        <v>6.0876370772271144</v>
      </c>
      <c r="AF24" s="2">
        <f t="shared" si="2"/>
        <v>3.3356933922211156</v>
      </c>
      <c r="AG24" s="2">
        <f t="shared" si="2"/>
        <v>2.0728437211007256</v>
      </c>
      <c r="AH24" s="2">
        <f t="shared" si="2"/>
        <v>7.3646198849112539</v>
      </c>
      <c r="AI24" s="2">
        <f t="shared" si="2"/>
        <v>-1.9588729091943184</v>
      </c>
      <c r="AJ24" s="2">
        <f t="shared" si="2"/>
        <v>1.4165349433212333</v>
      </c>
      <c r="AK24" s="2">
        <f t="shared" si="2"/>
        <v>48.814422642315975</v>
      </c>
      <c r="AL24" s="2">
        <f t="shared" si="2"/>
        <v>32.156972937516798</v>
      </c>
    </row>
    <row r="25" spans="1:38" x14ac:dyDescent="0.25">
      <c r="A25">
        <f t="shared" si="1"/>
        <v>2028</v>
      </c>
      <c r="B25">
        <v>46753</v>
      </c>
      <c r="C25" s="3">
        <v>513362.57464630652</v>
      </c>
      <c r="D25" s="3">
        <v>411462.03468409803</v>
      </c>
      <c r="E25" s="4">
        <v>5.123164981390012</v>
      </c>
      <c r="F25" s="3">
        <v>87.180090761921676</v>
      </c>
      <c r="G25" s="3">
        <v>2652.2793968714086</v>
      </c>
      <c r="H25" s="3">
        <v>86728.03</v>
      </c>
      <c r="I25" s="3">
        <v>70453.679999999993</v>
      </c>
      <c r="J25" s="3">
        <v>16274.35</v>
      </c>
      <c r="K25" s="3">
        <v>7179.8559999999998</v>
      </c>
      <c r="L25" s="3">
        <v>2299.078</v>
      </c>
      <c r="M25" s="3">
        <v>0</v>
      </c>
      <c r="N25" s="3">
        <v>97045.02</v>
      </c>
      <c r="O25" s="3">
        <v>31549.54</v>
      </c>
      <c r="P25" s="3">
        <v>17080.12</v>
      </c>
      <c r="Q25" s="3">
        <v>10608.16</v>
      </c>
      <c r="R25" s="3">
        <v>37807.199999999997</v>
      </c>
      <c r="S25" s="3">
        <v>-10316.99</v>
      </c>
      <c r="T25" s="3">
        <v>7743.893</v>
      </c>
      <c r="U25" s="3">
        <v>257519.7</v>
      </c>
      <c r="V25" s="3">
        <v>175806.7</v>
      </c>
      <c r="W25" s="2">
        <f t="shared" si="3"/>
        <v>3.2339145606676394</v>
      </c>
      <c r="X25" s="2">
        <f t="shared" si="2"/>
        <v>16.894108430041548</v>
      </c>
      <c r="Y25" s="2">
        <f t="shared" si="2"/>
        <v>13.723961090958129</v>
      </c>
      <c r="Z25" s="2">
        <f t="shared" si="2"/>
        <v>3.1701473390834156</v>
      </c>
      <c r="AA25" s="2">
        <f t="shared" si="2"/>
        <v>1.3985935778327305</v>
      </c>
      <c r="AB25" s="2">
        <f t="shared" si="2"/>
        <v>0.44784682669631787</v>
      </c>
      <c r="AC25" s="2">
        <f t="shared" si="2"/>
        <v>0</v>
      </c>
      <c r="AD25" s="2">
        <f t="shared" si="2"/>
        <v>18.903797197694338</v>
      </c>
      <c r="AE25" s="2">
        <f t="shared" si="2"/>
        <v>6.1456642065769627</v>
      </c>
      <c r="AF25" s="2">
        <f t="shared" si="2"/>
        <v>3.327106579938703</v>
      </c>
      <c r="AG25" s="2">
        <f t="shared" si="2"/>
        <v>2.066406965351681</v>
      </c>
      <c r="AH25" s="2">
        <f t="shared" si="2"/>
        <v>7.3646194458269916</v>
      </c>
      <c r="AI25" s="2">
        <f t="shared" si="2"/>
        <v>-2.0096887676527917</v>
      </c>
      <c r="AJ25" s="2">
        <f t="shared" si="2"/>
        <v>1.5084646568432343</v>
      </c>
      <c r="AK25" s="2">
        <f t="shared" si="2"/>
        <v>50.163317841668608</v>
      </c>
      <c r="AL25" s="2">
        <f t="shared" si="2"/>
        <v>34.246107660093109</v>
      </c>
    </row>
    <row r="26" spans="1:38" x14ac:dyDescent="0.25">
      <c r="A26">
        <f t="shared" si="1"/>
        <v>2029</v>
      </c>
      <c r="B26">
        <v>47119</v>
      </c>
      <c r="C26" s="3">
        <v>537355.72374225466</v>
      </c>
      <c r="D26" s="3">
        <v>422247.56056756875</v>
      </c>
      <c r="E26" s="4">
        <v>5.2135769429037655</v>
      </c>
      <c r="F26" s="3">
        <v>88.208205196595941</v>
      </c>
      <c r="G26" s="3">
        <v>2693.6257770736765</v>
      </c>
      <c r="H26" s="3">
        <v>90738.09</v>
      </c>
      <c r="I26" s="3">
        <v>73746.490000000005</v>
      </c>
      <c r="J26" s="3">
        <v>16991.599999999999</v>
      </c>
      <c r="K26" s="3">
        <v>7496.6419999999998</v>
      </c>
      <c r="L26" s="3">
        <v>2387.1370000000002</v>
      </c>
      <c r="M26" s="3">
        <v>0</v>
      </c>
      <c r="N26" s="3">
        <v>101802</v>
      </c>
      <c r="O26" s="3">
        <v>33336.32</v>
      </c>
      <c r="P26" s="3">
        <v>17817.259999999998</v>
      </c>
      <c r="Q26" s="3">
        <v>11074.22</v>
      </c>
      <c r="R26" s="3">
        <v>39574.21</v>
      </c>
      <c r="S26" s="3">
        <v>-11063.91</v>
      </c>
      <c r="T26" s="3">
        <v>8567.9179999999997</v>
      </c>
      <c r="U26" s="3">
        <v>277151.5</v>
      </c>
      <c r="V26" s="3">
        <v>195438.5</v>
      </c>
      <c r="W26" s="2">
        <f t="shared" si="3"/>
        <v>3.3270922574078794</v>
      </c>
      <c r="X26" s="2">
        <f t="shared" si="2"/>
        <v>16.886037682465066</v>
      </c>
      <c r="Y26" s="2">
        <f t="shared" si="2"/>
        <v>13.7239610078803</v>
      </c>
      <c r="Z26" s="2">
        <f t="shared" si="2"/>
        <v>3.1620766745847679</v>
      </c>
      <c r="AA26" s="2">
        <f t="shared" si="2"/>
        <v>1.3950985666983984</v>
      </c>
      <c r="AB26" s="2">
        <f t="shared" si="2"/>
        <v>0.44423775434557428</v>
      </c>
      <c r="AC26" s="2">
        <f t="shared" si="2"/>
        <v>0</v>
      </c>
      <c r="AD26" s="2">
        <f t="shared" si="2"/>
        <v>18.944992209449293</v>
      </c>
      <c r="AE26" s="2">
        <f t="shared" si="2"/>
        <v>6.2037712686559061</v>
      </c>
      <c r="AF26" s="2">
        <f t="shared" si="2"/>
        <v>3.3157290808995152</v>
      </c>
      <c r="AG26" s="2">
        <f t="shared" si="2"/>
        <v>2.0608731815261736</v>
      </c>
      <c r="AH26" s="2">
        <f t="shared" si="2"/>
        <v>7.3646205393323338</v>
      </c>
      <c r="AI26" s="2">
        <f t="shared" si="2"/>
        <v>-2.0589545269842255</v>
      </c>
      <c r="AJ26" s="2">
        <f t="shared" si="2"/>
        <v>1.5944592420699037</v>
      </c>
      <c r="AK26" s="2">
        <f t="shared" si="2"/>
        <v>51.576914091444031</v>
      </c>
      <c r="AL26" s="2">
        <f t="shared" si="2"/>
        <v>36.370413743604793</v>
      </c>
    </row>
    <row r="27" spans="1:38" x14ac:dyDescent="0.25">
      <c r="A27">
        <f t="shared" si="1"/>
        <v>2030</v>
      </c>
      <c r="B27">
        <v>47484</v>
      </c>
      <c r="C27" s="3">
        <v>562548.68324693094</v>
      </c>
      <c r="D27" s="3">
        <v>433376.49611529754</v>
      </c>
      <c r="E27" s="4">
        <v>5.3046090845959846</v>
      </c>
      <c r="F27" s="3">
        <v>89.241424807023151</v>
      </c>
      <c r="G27" s="3">
        <v>2736.012257318574</v>
      </c>
      <c r="H27" s="3">
        <v>94947.42</v>
      </c>
      <c r="I27" s="3">
        <v>77203.960000000006</v>
      </c>
      <c r="J27" s="3">
        <v>17743.46</v>
      </c>
      <c r="K27" s="3">
        <v>7828.67</v>
      </c>
      <c r="L27" s="3">
        <v>2478.58</v>
      </c>
      <c r="M27" s="3">
        <v>0</v>
      </c>
      <c r="N27" s="3">
        <v>106819.5</v>
      </c>
      <c r="O27" s="3">
        <v>35225.269999999997</v>
      </c>
      <c r="P27" s="3">
        <v>18591.419999999998</v>
      </c>
      <c r="Q27" s="3">
        <v>11573.22</v>
      </c>
      <c r="R27" s="3">
        <v>41429.57</v>
      </c>
      <c r="S27" s="3">
        <v>-11872.05</v>
      </c>
      <c r="T27" s="3">
        <v>9427.6820000000007</v>
      </c>
      <c r="U27" s="3">
        <v>298451.3</v>
      </c>
      <c r="V27" s="3">
        <v>216738.3</v>
      </c>
      <c r="W27" s="2">
        <f t="shared" si="3"/>
        <v>3.4016348459236196</v>
      </c>
      <c r="X27" s="2">
        <f t="shared" si="2"/>
        <v>16.87808056930831</v>
      </c>
      <c r="Y27" s="2">
        <f t="shared" si="2"/>
        <v>13.72396066317185</v>
      </c>
      <c r="Z27" s="2">
        <f t="shared" si="2"/>
        <v>3.154119906136462</v>
      </c>
      <c r="AA27" s="2">
        <f t="shared" si="2"/>
        <v>1.3916431116351227</v>
      </c>
      <c r="AB27" s="2">
        <f t="shared" si="2"/>
        <v>0.44059831154418089</v>
      </c>
      <c r="AC27" s="2">
        <f t="shared" si="2"/>
        <v>0</v>
      </c>
      <c r="AD27" s="2">
        <f t="shared" si="2"/>
        <v>18.988489917611545</v>
      </c>
      <c r="AE27" s="2">
        <f t="shared" si="2"/>
        <v>6.2617282821970184</v>
      </c>
      <c r="AF27" s="2">
        <f t="shared" si="2"/>
        <v>3.3048553047344504</v>
      </c>
      <c r="AG27" s="2">
        <f t="shared" si="2"/>
        <v>2.0572832795912759</v>
      </c>
      <c r="AH27" s="2">
        <f t="shared" si="2"/>
        <v>7.3646194958409446</v>
      </c>
      <c r="AI27" s="2">
        <f t="shared" si="2"/>
        <v>-2.1104040154314538</v>
      </c>
      <c r="AJ27" s="2">
        <f t="shared" si="2"/>
        <v>1.6758873108697183</v>
      </c>
      <c r="AK27" s="2">
        <f t="shared" si="2"/>
        <v>53.053417222024621</v>
      </c>
      <c r="AL27" s="2">
        <f t="shared" si="2"/>
        <v>38.527918819225576</v>
      </c>
    </row>
    <row r="28" spans="1:38" x14ac:dyDescent="0.25">
      <c r="A28">
        <f t="shared" si="1"/>
        <v>2031</v>
      </c>
      <c r="B28">
        <v>47849</v>
      </c>
      <c r="C28" s="3">
        <v>588817.84545121877</v>
      </c>
      <c r="D28" s="3">
        <v>444719.22626940475</v>
      </c>
      <c r="E28" s="4">
        <v>5.3963072155269831</v>
      </c>
      <c r="F28" s="3">
        <v>90.283324974591594</v>
      </c>
      <c r="G28" s="3">
        <v>2778.3130758599068</v>
      </c>
      <c r="H28" s="3">
        <v>99340.95</v>
      </c>
      <c r="I28" s="3">
        <v>80809.13</v>
      </c>
      <c r="J28" s="3">
        <v>18531.82</v>
      </c>
      <c r="K28" s="3">
        <v>8176.915</v>
      </c>
      <c r="L28" s="3">
        <v>2573.5659999999998</v>
      </c>
      <c r="M28" s="3">
        <v>0</v>
      </c>
      <c r="N28" s="3">
        <v>112070.39999999999</v>
      </c>
      <c r="O28" s="3">
        <v>37218.07</v>
      </c>
      <c r="P28" s="3">
        <v>19379.78</v>
      </c>
      <c r="Q28" s="3">
        <v>12108.4</v>
      </c>
      <c r="R28" s="3">
        <v>43364.2</v>
      </c>
      <c r="S28" s="3">
        <v>-12729.49</v>
      </c>
      <c r="T28" s="3">
        <v>10330.200000000001</v>
      </c>
      <c r="U28" s="3">
        <v>321511</v>
      </c>
      <c r="V28" s="3">
        <v>239798</v>
      </c>
      <c r="W28" s="2">
        <f t="shared" si="3"/>
        <v>3.4612682203093108</v>
      </c>
      <c r="X28" s="2">
        <f t="shared" si="2"/>
        <v>16.871253269145356</v>
      </c>
      <c r="Y28" s="2">
        <f t="shared" si="2"/>
        <v>13.723960750217227</v>
      </c>
      <c r="Z28" s="2">
        <f t="shared" si="2"/>
        <v>3.1472925189281287</v>
      </c>
      <c r="AA28" s="2">
        <f t="shared" si="2"/>
        <v>1.3887002683714389</v>
      </c>
      <c r="AB28" s="2">
        <f t="shared" si="2"/>
        <v>0.43707336995329049</v>
      </c>
      <c r="AC28" s="2">
        <f t="shared" si="2"/>
        <v>0</v>
      </c>
      <c r="AD28" s="2">
        <f t="shared" si="2"/>
        <v>19.033118793150535</v>
      </c>
      <c r="AE28" s="2">
        <f t="shared" si="2"/>
        <v>6.3208121641556749</v>
      </c>
      <c r="AF28" s="2">
        <f t="shared" si="2"/>
        <v>3.2913030998829567</v>
      </c>
      <c r="AG28" s="2">
        <f t="shared" si="2"/>
        <v>2.0563914788827731</v>
      </c>
      <c r="AH28" s="2">
        <f t="shared" si="2"/>
        <v>7.3646205418195922</v>
      </c>
      <c r="AI28" s="2">
        <f t="shared" si="2"/>
        <v>-2.1618723172775489</v>
      </c>
      <c r="AJ28" s="2">
        <f t="shared" si="2"/>
        <v>1.7543965557096584</v>
      </c>
      <c r="AK28" s="2">
        <f t="shared" si="2"/>
        <v>54.602794817406043</v>
      </c>
      <c r="AL28" s="2">
        <f t="shared" si="2"/>
        <v>40.72532818977993</v>
      </c>
    </row>
    <row r="29" spans="1:38" x14ac:dyDescent="0.25">
      <c r="A29">
        <f t="shared" si="1"/>
        <v>2032</v>
      </c>
      <c r="B29">
        <v>48214</v>
      </c>
      <c r="C29" s="3">
        <v>616458.19310506782</v>
      </c>
      <c r="D29" s="3">
        <v>456466.06499410386</v>
      </c>
      <c r="E29" s="4">
        <v>5.4887046951412151</v>
      </c>
      <c r="F29" s="3">
        <v>91.334116879412065</v>
      </c>
      <c r="G29" s="3">
        <v>2821.2942563621464</v>
      </c>
      <c r="H29" s="3">
        <v>103963.7</v>
      </c>
      <c r="I29" s="3">
        <v>84602.48</v>
      </c>
      <c r="J29" s="3">
        <v>19361.18</v>
      </c>
      <c r="K29" s="3">
        <v>8543.0679999999993</v>
      </c>
      <c r="L29" s="3">
        <v>2672.2620000000002</v>
      </c>
      <c r="M29" s="3">
        <v>0</v>
      </c>
      <c r="N29" s="3">
        <v>117601.1</v>
      </c>
      <c r="O29" s="3">
        <v>39350.589999999997</v>
      </c>
      <c r="P29" s="3">
        <v>20174.64</v>
      </c>
      <c r="Q29" s="3">
        <v>12676.02</v>
      </c>
      <c r="R29" s="3">
        <v>45399.8</v>
      </c>
      <c r="S29" s="3">
        <v>-13637.39</v>
      </c>
      <c r="T29" s="3">
        <v>11281.74</v>
      </c>
      <c r="U29" s="3">
        <v>346430.1</v>
      </c>
      <c r="V29" s="3">
        <v>264717.09999999998</v>
      </c>
      <c r="W29" s="2">
        <f t="shared" si="3"/>
        <v>3.5089748095710567</v>
      </c>
      <c r="X29" s="2">
        <f t="shared" si="2"/>
        <v>16.864679740298406</v>
      </c>
      <c r="Y29" s="2">
        <f t="shared" si="2"/>
        <v>13.723960675072176</v>
      </c>
      <c r="Z29" s="2">
        <f t="shared" si="2"/>
        <v>3.1407125765461474</v>
      </c>
      <c r="AA29" s="2">
        <f t="shared" si="2"/>
        <v>1.3858308796204022</v>
      </c>
      <c r="AB29" s="2">
        <f t="shared" si="2"/>
        <v>0.43348633044196483</v>
      </c>
      <c r="AC29" s="2">
        <f t="shared" si="2"/>
        <v>0</v>
      </c>
      <c r="AD29" s="2">
        <f t="shared" si="2"/>
        <v>19.076897884615562</v>
      </c>
      <c r="AE29" s="2">
        <f t="shared" si="2"/>
        <v>6.383334740315985</v>
      </c>
      <c r="AF29" s="2">
        <f t="shared" si="2"/>
        <v>3.2726696190671727</v>
      </c>
      <c r="AG29" s="2">
        <f t="shared" si="2"/>
        <v>2.056265962846815</v>
      </c>
      <c r="AH29" s="2">
        <f t="shared" si="2"/>
        <v>7.3646194515354839</v>
      </c>
      <c r="AI29" s="2">
        <f t="shared" si="2"/>
        <v>-2.212216522147135</v>
      </c>
      <c r="AJ29" s="2">
        <f t="shared" si="2"/>
        <v>1.8300900411712371</v>
      </c>
      <c r="AK29" s="2">
        <f t="shared" si="2"/>
        <v>56.196852256119691</v>
      </c>
      <c r="AL29" s="2">
        <f t="shared" si="2"/>
        <v>42.941614364249702</v>
      </c>
    </row>
    <row r="30" spans="1:38" x14ac:dyDescent="0.25">
      <c r="A30">
        <f t="shared" si="1"/>
        <v>2033</v>
      </c>
      <c r="B30">
        <v>48580</v>
      </c>
      <c r="C30" s="3">
        <v>645598.51747366984</v>
      </c>
      <c r="D30" s="3">
        <v>468669.88961047097</v>
      </c>
      <c r="E30" s="4">
        <v>5.5817806663171892</v>
      </c>
      <c r="F30" s="3">
        <v>92.395395350018134</v>
      </c>
      <c r="G30" s="3">
        <v>2865.312146151728</v>
      </c>
      <c r="H30" s="3">
        <v>108837.5</v>
      </c>
      <c r="I30" s="3">
        <v>88601.69</v>
      </c>
      <c r="J30" s="3">
        <v>20235.77</v>
      </c>
      <c r="K30" s="3">
        <v>8929.1589999999997</v>
      </c>
      <c r="L30" s="3">
        <v>2774.819</v>
      </c>
      <c r="M30" s="3">
        <v>0</v>
      </c>
      <c r="N30" s="3">
        <v>123417.60000000001</v>
      </c>
      <c r="O30" s="3">
        <v>41617.760000000002</v>
      </c>
      <c r="P30" s="3">
        <v>20978.92</v>
      </c>
      <c r="Q30" s="3">
        <v>13275.04</v>
      </c>
      <c r="R30" s="3">
        <v>47545.88</v>
      </c>
      <c r="S30" s="3">
        <v>-14580.13</v>
      </c>
      <c r="T30" s="3">
        <v>12288.36</v>
      </c>
      <c r="U30" s="3">
        <v>373298.6</v>
      </c>
      <c r="V30" s="3">
        <v>291585.59999999998</v>
      </c>
      <c r="W30" s="2">
        <f t="shared" si="3"/>
        <v>3.5471398126202085</v>
      </c>
      <c r="X30" s="2">
        <f t="shared" si="2"/>
        <v>16.858387535631049</v>
      </c>
      <c r="Y30" s="2">
        <f t="shared" si="2"/>
        <v>13.723961192896256</v>
      </c>
      <c r="Z30" s="2">
        <f t="shared" si="2"/>
        <v>3.1344201469337012</v>
      </c>
      <c r="AA30" s="2">
        <f t="shared" si="2"/>
        <v>1.3830823272242361</v>
      </c>
      <c r="AB30" s="2">
        <f t="shared" si="2"/>
        <v>0.42980566480516563</v>
      </c>
      <c r="AC30" s="2">
        <f t="shared" si="2"/>
        <v>0</v>
      </c>
      <c r="AD30" s="2">
        <f t="shared" si="2"/>
        <v>19.116772523417929</v>
      </c>
      <c r="AE30" s="2">
        <f t="shared" si="2"/>
        <v>6.4463840720788745</v>
      </c>
      <c r="AF30" s="2">
        <f t="shared" si="2"/>
        <v>3.2495303864844463</v>
      </c>
      <c r="AG30" s="2">
        <f t="shared" si="2"/>
        <v>2.0562376834363487</v>
      </c>
      <c r="AH30" s="2">
        <f t="shared" si="2"/>
        <v>7.3646203814182574</v>
      </c>
      <c r="AI30" s="2">
        <f t="shared" si="2"/>
        <v>-2.2583896346376968</v>
      </c>
      <c r="AJ30" s="2">
        <f t="shared" si="2"/>
        <v>1.9034058578830566</v>
      </c>
      <c r="AK30" s="2">
        <f t="shared" si="2"/>
        <v>57.822096844456375</v>
      </c>
      <c r="AL30" s="2">
        <f t="shared" si="2"/>
        <v>45.165159477289542</v>
      </c>
    </row>
    <row r="31" spans="1:38" x14ac:dyDescent="0.25">
      <c r="A31">
        <f t="shared" si="1"/>
        <v>2034</v>
      </c>
      <c r="B31">
        <v>48945</v>
      </c>
      <c r="C31" s="3">
        <v>676305.41422013287</v>
      </c>
      <c r="D31" s="3">
        <v>481334.99588967604</v>
      </c>
      <c r="E31" s="4">
        <v>5.6755468732267182</v>
      </c>
      <c r="F31" s="3">
        <v>93.466881996705453</v>
      </c>
      <c r="G31" s="3">
        <v>2910.504051649526</v>
      </c>
      <c r="H31" s="3">
        <v>113972.1</v>
      </c>
      <c r="I31" s="3">
        <v>92815.89</v>
      </c>
      <c r="J31" s="3">
        <v>21156.19</v>
      </c>
      <c r="K31" s="3">
        <v>9336.6280000000006</v>
      </c>
      <c r="L31" s="3">
        <v>2881.4029999999998</v>
      </c>
      <c r="M31" s="3">
        <v>0</v>
      </c>
      <c r="N31" s="3">
        <v>129535.5</v>
      </c>
      <c r="O31" s="3">
        <v>44013.84</v>
      </c>
      <c r="P31" s="3">
        <v>21818.41</v>
      </c>
      <c r="Q31" s="3">
        <v>13895.96</v>
      </c>
      <c r="R31" s="3">
        <v>49807.32</v>
      </c>
      <c r="S31" s="3">
        <v>-15563.44</v>
      </c>
      <c r="T31" s="3">
        <v>13355.41</v>
      </c>
      <c r="U31" s="3">
        <v>402217.4</v>
      </c>
      <c r="V31" s="3">
        <v>320504.40000000002</v>
      </c>
      <c r="W31" s="2">
        <f t="shared" si="3"/>
        <v>3.5776748158176863</v>
      </c>
      <c r="X31" s="2">
        <f t="shared" si="2"/>
        <v>16.852164362963808</v>
      </c>
      <c r="Y31" s="2">
        <f t="shared" si="2"/>
        <v>13.723960809485558</v>
      </c>
      <c r="Z31" s="2">
        <f t="shared" si="2"/>
        <v>3.1282005962344406</v>
      </c>
      <c r="AA31" s="2">
        <f t="shared" si="2"/>
        <v>1.3805342680520063</v>
      </c>
      <c r="AB31" s="2">
        <f t="shared" si="2"/>
        <v>0.42605055932054425</v>
      </c>
      <c r="AC31" s="2">
        <f t="shared" si="2"/>
        <v>0</v>
      </c>
      <c r="AD31" s="2">
        <f t="shared" si="2"/>
        <v>19.153402778738819</v>
      </c>
      <c r="AE31" s="2">
        <f t="shared" si="2"/>
        <v>6.5079827951331159</v>
      </c>
      <c r="AF31" s="2">
        <f t="shared" si="2"/>
        <v>3.2261178960336188</v>
      </c>
      <c r="AG31" s="2">
        <f t="shared" si="2"/>
        <v>2.0546870848319068</v>
      </c>
      <c r="AH31" s="2">
        <f t="shared" si="2"/>
        <v>7.3646194386058914</v>
      </c>
      <c r="AI31" s="2">
        <f t="shared" si="2"/>
        <v>-2.3012443302626298</v>
      </c>
      <c r="AJ31" s="2">
        <f t="shared" si="2"/>
        <v>1.9747601777520154</v>
      </c>
      <c r="AK31" s="2">
        <f t="shared" si="2"/>
        <v>59.472745825021732</v>
      </c>
      <c r="AL31" s="2">
        <f t="shared" si="2"/>
        <v>47.390482651921815</v>
      </c>
    </row>
    <row r="32" spans="1:38" x14ac:dyDescent="0.25">
      <c r="A32">
        <f t="shared" si="1"/>
        <v>2035</v>
      </c>
      <c r="B32">
        <v>49310</v>
      </c>
      <c r="C32" s="3">
        <v>708460.91389290348</v>
      </c>
      <c r="D32" s="3">
        <v>494333.65216079273</v>
      </c>
      <c r="E32" s="4">
        <v>5.7700451653120979</v>
      </c>
      <c r="F32" s="3">
        <v>94.549504441910827</v>
      </c>
      <c r="G32" s="3">
        <v>2956.3270411625949</v>
      </c>
      <c r="H32" s="3">
        <v>119353</v>
      </c>
      <c r="I32" s="3">
        <v>97228.9</v>
      </c>
      <c r="J32" s="3">
        <v>22124.1</v>
      </c>
      <c r="K32" s="3">
        <v>9766.1959999999999</v>
      </c>
      <c r="L32" s="3">
        <v>2992.183</v>
      </c>
      <c r="M32" s="3">
        <v>0</v>
      </c>
      <c r="N32" s="3">
        <v>135947.1</v>
      </c>
      <c r="O32" s="3">
        <v>46537.32</v>
      </c>
      <c r="P32" s="3">
        <v>22693.15</v>
      </c>
      <c r="Q32" s="3">
        <v>14541.21</v>
      </c>
      <c r="R32" s="3">
        <v>52175.45</v>
      </c>
      <c r="S32" s="3">
        <v>-16594.13</v>
      </c>
      <c r="T32" s="3">
        <v>14488.27</v>
      </c>
      <c r="U32" s="3">
        <v>433299.8</v>
      </c>
      <c r="V32" s="3">
        <v>351586.8</v>
      </c>
      <c r="W32" s="2">
        <f t="shared" si="3"/>
        <v>3.602099262737017</v>
      </c>
      <c r="X32" s="2">
        <f t="shared" si="2"/>
        <v>16.846800953939759</v>
      </c>
      <c r="Y32" s="2">
        <f t="shared" si="2"/>
        <v>13.723961067342366</v>
      </c>
      <c r="Z32" s="2">
        <f t="shared" si="2"/>
        <v>3.1228398865973928</v>
      </c>
      <c r="AA32" s="2">
        <f t="shared" si="2"/>
        <v>1.3785087939906215</v>
      </c>
      <c r="AB32" s="2">
        <f t="shared" si="2"/>
        <v>0.42234976430221549</v>
      </c>
      <c r="AC32" s="2">
        <f t="shared" si="2"/>
        <v>0</v>
      </c>
      <c r="AD32" s="2">
        <f t="shared" si="2"/>
        <v>19.189075548711333</v>
      </c>
      <c r="AE32" s="2">
        <f t="shared" si="2"/>
        <v>6.5687914586964702</v>
      </c>
      <c r="AF32" s="2">
        <f t="shared" si="2"/>
        <v>3.2031618900898851</v>
      </c>
      <c r="AG32" s="2">
        <f t="shared" si="2"/>
        <v>2.0525070211845398</v>
      </c>
      <c r="AH32" s="2">
        <f t="shared" si="2"/>
        <v>7.3646194132718588</v>
      </c>
      <c r="AI32" s="2">
        <f t="shared" si="2"/>
        <v>-2.342278829302995</v>
      </c>
      <c r="AJ32" s="2">
        <f t="shared" si="2"/>
        <v>2.0450344847380193</v>
      </c>
      <c r="AK32" s="2">
        <f t="shared" si="2"/>
        <v>61.160720585003368</v>
      </c>
      <c r="AL32" s="2">
        <f t="shared" si="2"/>
        <v>49.626845053183644</v>
      </c>
    </row>
    <row r="33" spans="1:38" x14ac:dyDescent="0.25">
      <c r="A33">
        <f t="shared" si="1"/>
        <v>2036</v>
      </c>
      <c r="B33">
        <v>49675</v>
      </c>
      <c r="C33" s="3">
        <v>741993.41812092275</v>
      </c>
      <c r="D33" s="3">
        <v>507579.77558227291</v>
      </c>
      <c r="E33" s="4">
        <v>5.865247005149552</v>
      </c>
      <c r="F33" s="3">
        <v>95.64408025024872</v>
      </c>
      <c r="G33" s="3">
        <v>3002.3024072195981</v>
      </c>
      <c r="H33" s="3">
        <v>124969.5</v>
      </c>
      <c r="I33" s="3">
        <v>101830.9</v>
      </c>
      <c r="J33" s="3">
        <v>23138.57</v>
      </c>
      <c r="K33" s="3">
        <v>10217.469999999999</v>
      </c>
      <c r="L33" s="3">
        <v>3107.3029999999999</v>
      </c>
      <c r="M33" s="3">
        <v>0</v>
      </c>
      <c r="N33" s="3">
        <v>142657.70000000001</v>
      </c>
      <c r="O33" s="3">
        <v>49178.04</v>
      </c>
      <c r="P33" s="3">
        <v>23625.43</v>
      </c>
      <c r="Q33" s="3">
        <v>15209.2</v>
      </c>
      <c r="R33" s="3">
        <v>54644.99</v>
      </c>
      <c r="S33" s="3">
        <v>-17688.189999999999</v>
      </c>
      <c r="T33" s="3">
        <v>15692.56</v>
      </c>
      <c r="U33" s="3">
        <v>466680.6</v>
      </c>
      <c r="V33" s="3">
        <v>384967.6</v>
      </c>
      <c r="W33" s="2">
        <f t="shared" si="3"/>
        <v>3.6216402592385228</v>
      </c>
      <c r="X33" s="2">
        <f t="shared" si="2"/>
        <v>16.842400073639698</v>
      </c>
      <c r="Y33" s="2">
        <f t="shared" si="2"/>
        <v>13.723962708171166</v>
      </c>
      <c r="Z33" s="2">
        <f t="shared" si="2"/>
        <v>3.118433322305981</v>
      </c>
      <c r="AA33" s="2">
        <f t="shared" si="2"/>
        <v>1.3770297350986551</v>
      </c>
      <c r="AB33" s="2">
        <f t="shared" si="2"/>
        <v>0.41877770396793496</v>
      </c>
      <c r="AC33" s="2">
        <f t="shared" si="2"/>
        <v>0</v>
      </c>
      <c r="AD33" s="2">
        <f t="shared" si="2"/>
        <v>19.226275667144943</v>
      </c>
      <c r="AE33" s="2">
        <f t="shared" si="2"/>
        <v>6.6278269859242132</v>
      </c>
      <c r="AF33" s="2">
        <f t="shared" si="2"/>
        <v>3.1840484595982979</v>
      </c>
      <c r="AG33" s="2">
        <f t="shared" si="2"/>
        <v>2.0497755948451495</v>
      </c>
      <c r="AH33" s="2">
        <f t="shared" si="2"/>
        <v>7.3646192358938825</v>
      </c>
      <c r="AI33" s="2">
        <f t="shared" si="2"/>
        <v>-2.3838742457843947</v>
      </c>
      <c r="AJ33" s="2">
        <f t="shared" si="2"/>
        <v>2.1149190298400438</v>
      </c>
      <c r="AK33" s="2">
        <f t="shared" si="2"/>
        <v>62.895517480715036</v>
      </c>
      <c r="AL33" s="2">
        <f t="shared" si="2"/>
        <v>51.882886100919805</v>
      </c>
    </row>
    <row r="34" spans="1:38" x14ac:dyDescent="0.25">
      <c r="A34">
        <f t="shared" si="1"/>
        <v>2037</v>
      </c>
      <c r="B34">
        <v>50041</v>
      </c>
      <c r="C34" s="3">
        <v>777070.43982814334</v>
      </c>
      <c r="D34" s="3">
        <v>521151.99152701965</v>
      </c>
      <c r="E34" s="4">
        <v>5.9611417748445783</v>
      </c>
      <c r="F34" s="3">
        <v>96.750629937313903</v>
      </c>
      <c r="G34" s="3">
        <v>3048.5195091233345</v>
      </c>
      <c r="H34" s="3">
        <v>130848</v>
      </c>
      <c r="I34" s="3">
        <v>106644.8</v>
      </c>
      <c r="J34" s="3">
        <v>24203.11</v>
      </c>
      <c r="K34" s="3">
        <v>10691.4</v>
      </c>
      <c r="L34" s="3">
        <v>3226.922</v>
      </c>
      <c r="M34" s="3">
        <v>0</v>
      </c>
      <c r="N34" s="3">
        <v>149685.6</v>
      </c>
      <c r="O34" s="3">
        <v>51946.77</v>
      </c>
      <c r="P34" s="3">
        <v>24598.77</v>
      </c>
      <c r="Q34" s="3">
        <v>15911.74</v>
      </c>
      <c r="R34" s="3">
        <v>57228.28</v>
      </c>
      <c r="S34" s="3">
        <v>-18837.61</v>
      </c>
      <c r="T34" s="3">
        <v>16974.45</v>
      </c>
      <c r="U34" s="3">
        <v>502492.7</v>
      </c>
      <c r="V34" s="3">
        <v>420779.7</v>
      </c>
      <c r="W34" s="2">
        <f t="shared" si="3"/>
        <v>3.6372735442613213</v>
      </c>
      <c r="X34" s="2">
        <f t="shared" si="2"/>
        <v>16.838627914985199</v>
      </c>
      <c r="Y34" s="2">
        <f t="shared" si="2"/>
        <v>13.723955324254199</v>
      </c>
      <c r="Z34" s="2">
        <f t="shared" si="2"/>
        <v>3.1146610087693918</v>
      </c>
      <c r="AA34" s="2">
        <f t="shared" si="2"/>
        <v>1.3758598258305266</v>
      </c>
      <c r="AB34" s="2">
        <f t="shared" si="2"/>
        <v>0.41526763014092588</v>
      </c>
      <c r="AC34" s="2">
        <f t="shared" si="2"/>
        <v>0</v>
      </c>
      <c r="AD34" s="2">
        <f t="shared" si="2"/>
        <v>19.26280969240117</v>
      </c>
      <c r="AE34" s="2">
        <f t="shared" si="2"/>
        <v>6.6849499527338256</v>
      </c>
      <c r="AF34" s="2">
        <f t="shared" si="2"/>
        <v>3.1655778857628731</v>
      </c>
      <c r="AG34" s="2">
        <f t="shared" si="2"/>
        <v>2.0476573531119051</v>
      </c>
      <c r="AH34" s="2">
        <f t="shared" si="2"/>
        <v>7.3646193532540742</v>
      </c>
      <c r="AI34" s="2">
        <f t="shared" si="2"/>
        <v>-2.4241830643005953</v>
      </c>
      <c r="AJ34" s="2">
        <f t="shared" si="2"/>
        <v>2.1844158688823709</v>
      </c>
      <c r="AK34" s="2">
        <f t="shared" si="2"/>
        <v>64.665012879801623</v>
      </c>
      <c r="AL34" s="2">
        <f t="shared" si="2"/>
        <v>54.149492559909952</v>
      </c>
    </row>
    <row r="35" spans="1:38" x14ac:dyDescent="0.25">
      <c r="A35">
        <f t="shared" si="1"/>
        <v>2038</v>
      </c>
      <c r="B35">
        <v>50406</v>
      </c>
      <c r="C35" s="3">
        <v>813769.58730772918</v>
      </c>
      <c r="D35" s="3">
        <v>535063.53219083522</v>
      </c>
      <c r="E35" s="4">
        <v>6.0577292771393623</v>
      </c>
      <c r="F35" s="3">
        <v>97.869560810278173</v>
      </c>
      <c r="G35" s="3">
        <v>3095.0003813379167</v>
      </c>
      <c r="H35" s="3">
        <v>137001.4</v>
      </c>
      <c r="I35" s="3">
        <v>111681.4</v>
      </c>
      <c r="J35" s="3">
        <v>25320.01</v>
      </c>
      <c r="K35" s="3">
        <v>11189.05</v>
      </c>
      <c r="L35" s="3">
        <v>3351.2190000000001</v>
      </c>
      <c r="M35" s="3">
        <v>0</v>
      </c>
      <c r="N35" s="3">
        <v>157058.9</v>
      </c>
      <c r="O35" s="3">
        <v>54860.72</v>
      </c>
      <c r="P35" s="3">
        <v>25619.57</v>
      </c>
      <c r="Q35" s="3">
        <v>16647.55</v>
      </c>
      <c r="R35" s="3">
        <v>59931.040000000001</v>
      </c>
      <c r="S35" s="3">
        <v>-20057.439999999999</v>
      </c>
      <c r="T35" s="3">
        <v>18339.87</v>
      </c>
      <c r="U35" s="3">
        <v>540890</v>
      </c>
      <c r="V35" s="3">
        <v>459177</v>
      </c>
      <c r="W35" s="2">
        <f t="shared" si="3"/>
        <v>3.6497783947906108</v>
      </c>
      <c r="X35" s="2">
        <f t="shared" si="2"/>
        <v>16.835404288485968</v>
      </c>
      <c r="Y35" s="2">
        <f t="shared" si="2"/>
        <v>13.723958444980246</v>
      </c>
      <c r="Z35" s="2">
        <f t="shared" si="2"/>
        <v>3.1114470723547907</v>
      </c>
      <c r="AA35" s="2">
        <f t="shared" si="2"/>
        <v>1.3749653679019624</v>
      </c>
      <c r="AB35" s="2">
        <f t="shared" si="2"/>
        <v>0.41181423492209324</v>
      </c>
      <c r="AC35" s="2">
        <f t="shared" si="2"/>
        <v>0</v>
      </c>
      <c r="AD35" s="2">
        <f t="shared" si="2"/>
        <v>19.300168309264642</v>
      </c>
      <c r="AE35" s="2">
        <f t="shared" si="2"/>
        <v>6.7415544713953865</v>
      </c>
      <c r="AF35" s="2">
        <f t="shared" si="2"/>
        <v>3.1482584750751923</v>
      </c>
      <c r="AG35" s="2">
        <f t="shared" si="2"/>
        <v>2.0457326323875855</v>
      </c>
      <c r="AH35" s="2">
        <f t="shared" si="2"/>
        <v>7.3646202727083381</v>
      </c>
      <c r="AI35" s="2">
        <f t="shared" si="2"/>
        <v>-2.4647566476842568</v>
      </c>
      <c r="AJ35" s="2">
        <f t="shared" si="2"/>
        <v>2.2536932180859113</v>
      </c>
      <c r="AK35" s="2">
        <f t="shared" si="2"/>
        <v>66.46721731018205</v>
      </c>
      <c r="AL35" s="2">
        <f t="shared" si="2"/>
        <v>56.425922910087934</v>
      </c>
    </row>
    <row r="36" spans="1:38" x14ac:dyDescent="0.25">
      <c r="A36">
        <f t="shared" si="1"/>
        <v>2039</v>
      </c>
      <c r="B36">
        <v>50771</v>
      </c>
      <c r="C36" s="3">
        <v>851959.68715410132</v>
      </c>
      <c r="D36" s="3">
        <v>549189.96346143517</v>
      </c>
      <c r="E36" s="4">
        <v>6.1550461643659107</v>
      </c>
      <c r="F36" s="3">
        <v>99.001788588486505</v>
      </c>
      <c r="G36" s="3">
        <v>3141.1399810056701</v>
      </c>
      <c r="H36" s="3">
        <v>143413.20000000001</v>
      </c>
      <c r="I36" s="3">
        <v>116922.6</v>
      </c>
      <c r="J36" s="3">
        <v>26490.61</v>
      </c>
      <c r="K36" s="3">
        <v>11711.83</v>
      </c>
      <c r="L36" s="3">
        <v>3480.39</v>
      </c>
      <c r="M36" s="3">
        <v>0</v>
      </c>
      <c r="N36" s="3">
        <v>164745.1</v>
      </c>
      <c r="O36" s="3">
        <v>57906.67</v>
      </c>
      <c r="P36" s="3">
        <v>26684.77</v>
      </c>
      <c r="Q36" s="3">
        <v>17410.07</v>
      </c>
      <c r="R36" s="3">
        <v>62743.59</v>
      </c>
      <c r="S36" s="3">
        <v>-21331.88</v>
      </c>
      <c r="T36" s="3">
        <v>19795.41</v>
      </c>
      <c r="U36" s="3">
        <v>582017.30000000005</v>
      </c>
      <c r="V36" s="3">
        <v>500304.3</v>
      </c>
      <c r="W36" s="2">
        <f t="shared" si="3"/>
        <v>3.659784799127364</v>
      </c>
      <c r="X36" s="2">
        <f t="shared" si="2"/>
        <v>16.833331689561462</v>
      </c>
      <c r="Y36" s="2">
        <f t="shared" si="2"/>
        <v>13.72395921578989</v>
      </c>
      <c r="Z36" s="2">
        <f t="shared" si="2"/>
        <v>3.1093736475360263</v>
      </c>
      <c r="AA36" s="2">
        <f t="shared" si="2"/>
        <v>1.3746929786223065</v>
      </c>
      <c r="AB36" s="2">
        <f t="shared" si="2"/>
        <v>0.40851580802208448</v>
      </c>
      <c r="AC36" s="2">
        <f t="shared" si="2"/>
        <v>0</v>
      </c>
      <c r="AD36" s="2">
        <f t="shared" si="2"/>
        <v>19.337194292645108</v>
      </c>
      <c r="AE36" s="2">
        <f t="shared" si="2"/>
        <v>6.7968791097889021</v>
      </c>
      <c r="AF36" s="2">
        <f t="shared" si="2"/>
        <v>3.1321634582427484</v>
      </c>
      <c r="AG36" s="2">
        <f t="shared" si="2"/>
        <v>2.0435321368499082</v>
      </c>
      <c r="AH36" s="2">
        <f t="shared" si="2"/>
        <v>7.3646195877635492</v>
      </c>
      <c r="AI36" s="2">
        <f t="shared" si="2"/>
        <v>-2.5038602555547347</v>
      </c>
      <c r="AJ36" s="2">
        <f t="shared" si="2"/>
        <v>2.3235148679540085</v>
      </c>
      <c r="AK36" s="2">
        <f t="shared" si="2"/>
        <v>68.31512203871749</v>
      </c>
      <c r="AL36" s="2">
        <f t="shared" si="2"/>
        <v>58.723940527189008</v>
      </c>
    </row>
    <row r="37" spans="1:38" x14ac:dyDescent="0.25">
      <c r="A37">
        <f t="shared" si="1"/>
        <v>2040</v>
      </c>
      <c r="B37">
        <v>51136</v>
      </c>
      <c r="C37" s="3">
        <v>891840.95645131287</v>
      </c>
      <c r="D37" s="3">
        <v>563625.97310813982</v>
      </c>
      <c r="E37" s="4">
        <v>6.2531002618939961</v>
      </c>
      <c r="F37" s="3">
        <v>100.14586632792627</v>
      </c>
      <c r="G37" s="3">
        <v>3187.6278086047455</v>
      </c>
      <c r="H37" s="3">
        <v>150109.70000000001</v>
      </c>
      <c r="I37" s="3">
        <v>122395.9</v>
      </c>
      <c r="J37" s="3">
        <v>27713.79</v>
      </c>
      <c r="K37" s="3">
        <v>12259.67</v>
      </c>
      <c r="L37" s="3">
        <v>3614.6170000000002</v>
      </c>
      <c r="M37" s="3">
        <v>0</v>
      </c>
      <c r="N37" s="3">
        <v>172775.5</v>
      </c>
      <c r="O37" s="3">
        <v>61095.64</v>
      </c>
      <c r="P37" s="3">
        <v>27798.39</v>
      </c>
      <c r="Q37" s="3">
        <v>18200.740000000002</v>
      </c>
      <c r="R37" s="3">
        <v>65680.7</v>
      </c>
      <c r="S37" s="3">
        <v>-22665.759999999998</v>
      </c>
      <c r="T37" s="3">
        <v>21347.16</v>
      </c>
      <c r="U37" s="3">
        <v>626030.19999999995</v>
      </c>
      <c r="V37" s="3">
        <v>544317.19999999995</v>
      </c>
      <c r="W37" s="2">
        <f t="shared" si="3"/>
        <v>3.667787881906603</v>
      </c>
      <c r="X37" s="2">
        <f t="shared" ref="X37:AL53" si="4">100*H37/$C37</f>
        <v>16.83144274930984</v>
      </c>
      <c r="Y37" s="2">
        <f t="shared" si="4"/>
        <v>13.723960434270749</v>
      </c>
      <c r="Z37" s="2">
        <f t="shared" si="4"/>
        <v>3.107481193762931</v>
      </c>
      <c r="AA37" s="2">
        <f t="shared" si="4"/>
        <v>1.3746475659496444</v>
      </c>
      <c r="AB37" s="2">
        <f t="shared" si="4"/>
        <v>0.4052983857550983</v>
      </c>
      <c r="AC37" s="2">
        <f t="shared" si="4"/>
        <v>0</v>
      </c>
      <c r="AD37" s="2">
        <f t="shared" si="4"/>
        <v>19.372904860467923</v>
      </c>
      <c r="AE37" s="2">
        <f t="shared" si="4"/>
        <v>6.8505084407766059</v>
      </c>
      <c r="AF37" s="2">
        <f t="shared" si="4"/>
        <v>3.1169671900482587</v>
      </c>
      <c r="AG37" s="2">
        <f t="shared" si="4"/>
        <v>2.0408055795533104</v>
      </c>
      <c r="AH37" s="2">
        <f t="shared" si="4"/>
        <v>7.3646202862612782</v>
      </c>
      <c r="AI37" s="2">
        <f t="shared" si="4"/>
        <v>-2.5414576260534592</v>
      </c>
      <c r="AJ37" s="2">
        <f t="shared" si="4"/>
        <v>2.3936061520365239</v>
      </c>
      <c r="AK37" s="2">
        <f t="shared" si="4"/>
        <v>70.195273660789312</v>
      </c>
      <c r="AL37" s="2">
        <f t="shared" si="4"/>
        <v>61.032989801889094</v>
      </c>
    </row>
    <row r="38" spans="1:38" x14ac:dyDescent="0.25">
      <c r="A38">
        <f t="shared" si="1"/>
        <v>2041</v>
      </c>
      <c r="B38">
        <v>51502</v>
      </c>
      <c r="C38" s="3">
        <v>933168.83870176261</v>
      </c>
      <c r="D38" s="3">
        <v>578180.5291163763</v>
      </c>
      <c r="E38" s="4">
        <v>6.3518567561660548</v>
      </c>
      <c r="F38" s="3">
        <v>101.30358365594618</v>
      </c>
      <c r="G38" s="3">
        <v>3233.208729939684</v>
      </c>
      <c r="H38" s="3">
        <v>157056.70000000001</v>
      </c>
      <c r="I38" s="3">
        <v>128067.7</v>
      </c>
      <c r="J38" s="3">
        <v>28988.95</v>
      </c>
      <c r="K38" s="3">
        <v>12832.02</v>
      </c>
      <c r="L38" s="3">
        <v>3754.08</v>
      </c>
      <c r="M38" s="3">
        <v>0</v>
      </c>
      <c r="N38" s="3">
        <v>181070.3</v>
      </c>
      <c r="O38" s="3">
        <v>64390.73</v>
      </c>
      <c r="P38" s="3">
        <v>28941.919999999998</v>
      </c>
      <c r="Q38" s="3">
        <v>19013.32</v>
      </c>
      <c r="R38" s="3">
        <v>68724.34</v>
      </c>
      <c r="S38" s="3">
        <v>-24013.63</v>
      </c>
      <c r="T38" s="3">
        <v>23001.55</v>
      </c>
      <c r="U38" s="3">
        <v>673045.4</v>
      </c>
      <c r="V38" s="3">
        <v>591332.4</v>
      </c>
      <c r="W38" s="2">
        <f t="shared" si="3"/>
        <v>3.6741917562443476</v>
      </c>
      <c r="X38" s="2">
        <f t="shared" si="4"/>
        <v>16.830469844931756</v>
      </c>
      <c r="Y38" s="2">
        <f t="shared" si="4"/>
        <v>13.723958054382694</v>
      </c>
      <c r="Z38" s="2">
        <f t="shared" si="4"/>
        <v>3.1065064324618712</v>
      </c>
      <c r="AA38" s="2">
        <f t="shared" si="4"/>
        <v>1.3751016394688107</v>
      </c>
      <c r="AB38" s="2">
        <f t="shared" si="4"/>
        <v>0.40229375910395038</v>
      </c>
      <c r="AC38" s="2">
        <f t="shared" si="4"/>
        <v>0</v>
      </c>
      <c r="AD38" s="2">
        <f t="shared" si="4"/>
        <v>19.403809095458815</v>
      </c>
      <c r="AE38" s="2">
        <f t="shared" si="4"/>
        <v>6.9002229103129151</v>
      </c>
      <c r="AF38" s="2">
        <f t="shared" si="4"/>
        <v>3.1014666156517183</v>
      </c>
      <c r="AG38" s="2">
        <f t="shared" si="4"/>
        <v>2.0375005263197163</v>
      </c>
      <c r="AH38" s="2">
        <f t="shared" si="4"/>
        <v>7.3646201147919008</v>
      </c>
      <c r="AI38" s="2">
        <f t="shared" si="4"/>
        <v>-2.5733424653793726</v>
      </c>
      <c r="AJ38" s="2">
        <f t="shared" si="4"/>
        <v>2.4648862077306477</v>
      </c>
      <c r="AK38" s="2">
        <f t="shared" si="4"/>
        <v>72.124718709676387</v>
      </c>
      <c r="AL38" s="2">
        <f t="shared" si="4"/>
        <v>63.368211139869373</v>
      </c>
    </row>
    <row r="39" spans="1:38" x14ac:dyDescent="0.25">
      <c r="A39">
        <f t="shared" si="1"/>
        <v>2042</v>
      </c>
      <c r="B39">
        <v>51867</v>
      </c>
      <c r="C39" s="3">
        <v>976041.90383358707</v>
      </c>
      <c r="D39" s="3">
        <v>592886.54506195302</v>
      </c>
      <c r="E39" s="4">
        <v>6.4513018871837771</v>
      </c>
      <c r="F39" s="3">
        <v>102.47537059692324</v>
      </c>
      <c r="G39" s="3">
        <v>3278.0872716524736</v>
      </c>
      <c r="H39" s="3">
        <v>164269.70000000001</v>
      </c>
      <c r="I39" s="3">
        <v>133951.6</v>
      </c>
      <c r="J39" s="3">
        <v>30318.1</v>
      </c>
      <c r="K39" s="3">
        <v>13429.01</v>
      </c>
      <c r="L39" s="3">
        <v>3898.9740000000002</v>
      </c>
      <c r="M39" s="3">
        <v>0</v>
      </c>
      <c r="N39" s="3">
        <v>189656.7</v>
      </c>
      <c r="O39" s="3">
        <v>67772.69</v>
      </c>
      <c r="P39" s="3">
        <v>30147.55</v>
      </c>
      <c r="Q39" s="3">
        <v>19854.669999999998</v>
      </c>
      <c r="R39" s="3">
        <v>71881.78</v>
      </c>
      <c r="S39" s="3">
        <v>-25386.98</v>
      </c>
      <c r="T39" s="3">
        <v>24763.45</v>
      </c>
      <c r="U39" s="3">
        <v>723195.8</v>
      </c>
      <c r="V39" s="3">
        <v>641482.80000000005</v>
      </c>
      <c r="W39" s="2">
        <f t="shared" si="3"/>
        <v>3.6793134608750018</v>
      </c>
      <c r="X39" s="2">
        <f t="shared" si="4"/>
        <v>16.830189293594881</v>
      </c>
      <c r="Y39" s="2">
        <f t="shared" si="4"/>
        <v>13.723959952321724</v>
      </c>
      <c r="Z39" s="2">
        <f t="shared" si="4"/>
        <v>3.1062293412731559</v>
      </c>
      <c r="AA39" s="2">
        <f t="shared" si="4"/>
        <v>1.3758640840372787</v>
      </c>
      <c r="AB39" s="2">
        <f t="shared" si="4"/>
        <v>0.39946789012705813</v>
      </c>
      <c r="AC39" s="2">
        <f t="shared" si="4"/>
        <v>0</v>
      </c>
      <c r="AD39" s="2">
        <f t="shared" si="4"/>
        <v>19.431204670115889</v>
      </c>
      <c r="AE39" s="2">
        <f t="shared" si="4"/>
        <v>6.9436250363647387</v>
      </c>
      <c r="AF39" s="2">
        <f t="shared" si="4"/>
        <v>3.0887557062447688</v>
      </c>
      <c r="AG39" s="2">
        <f t="shared" si="4"/>
        <v>2.0342026220408234</v>
      </c>
      <c r="AH39" s="2">
        <f t="shared" si="4"/>
        <v>7.3646202809193815</v>
      </c>
      <c r="AI39" s="2">
        <f t="shared" si="4"/>
        <v>-2.6010133274286575</v>
      </c>
      <c r="AJ39" s="2">
        <f t="shared" si="4"/>
        <v>2.5371297997285689</v>
      </c>
      <c r="AK39" s="2">
        <f t="shared" si="4"/>
        <v>74.094749124962078</v>
      </c>
      <c r="AL39" s="2">
        <f t="shared" si="4"/>
        <v>65.722874958591063</v>
      </c>
    </row>
    <row r="40" spans="1:38" x14ac:dyDescent="0.25">
      <c r="A40">
        <f t="shared" si="1"/>
        <v>2043</v>
      </c>
      <c r="B40">
        <v>52232</v>
      </c>
      <c r="C40" s="3">
        <v>1020694.9779760344</v>
      </c>
      <c r="D40" s="3">
        <v>607853.35522452276</v>
      </c>
      <c r="E40" s="4">
        <v>6.55144378890013</v>
      </c>
      <c r="F40" s="3">
        <v>103.66071683601672</v>
      </c>
      <c r="G40" s="3">
        <v>3322.8472662993831</v>
      </c>
      <c r="H40" s="3">
        <v>171783.1</v>
      </c>
      <c r="I40" s="3">
        <v>140079.79999999999</v>
      </c>
      <c r="J40" s="3">
        <v>31703.279999999999</v>
      </c>
      <c r="K40" s="3">
        <v>14051.58</v>
      </c>
      <c r="L40" s="3">
        <v>4049.5050000000001</v>
      </c>
      <c r="M40" s="3">
        <v>0</v>
      </c>
      <c r="N40" s="3">
        <v>198607.7</v>
      </c>
      <c r="O40" s="3">
        <v>71300.479999999996</v>
      </c>
      <c r="P40" s="3">
        <v>31411.84</v>
      </c>
      <c r="Q40" s="3">
        <v>20725.04</v>
      </c>
      <c r="R40" s="3">
        <v>75170.3</v>
      </c>
      <c r="S40" s="3">
        <v>-26824.6</v>
      </c>
      <c r="T40" s="3">
        <v>26638.28</v>
      </c>
      <c r="U40" s="3">
        <v>776658.7</v>
      </c>
      <c r="V40" s="3">
        <v>694945.7</v>
      </c>
      <c r="W40" s="2">
        <f t="shared" si="3"/>
        <v>3.6834118782216376</v>
      </c>
      <c r="X40" s="2">
        <f t="shared" si="4"/>
        <v>16.830013246526761</v>
      </c>
      <c r="Y40" s="2">
        <f t="shared" si="4"/>
        <v>13.723962890242516</v>
      </c>
      <c r="Z40" s="2">
        <f t="shared" si="4"/>
        <v>3.1060483968350026</v>
      </c>
      <c r="AA40" s="2">
        <f t="shared" si="4"/>
        <v>1.3766678883698718</v>
      </c>
      <c r="AB40" s="2">
        <f t="shared" si="4"/>
        <v>0.39673997495607166</v>
      </c>
      <c r="AC40" s="2">
        <f t="shared" si="4"/>
        <v>0</v>
      </c>
      <c r="AD40" s="2">
        <f t="shared" si="4"/>
        <v>19.45808535218082</v>
      </c>
      <c r="AE40" s="2">
        <f t="shared" si="4"/>
        <v>6.9854835713391852</v>
      </c>
      <c r="AF40" s="2">
        <f t="shared" si="4"/>
        <v>3.0774953024935465</v>
      </c>
      <c r="AG40" s="2">
        <f t="shared" si="4"/>
        <v>2.030483194998792</v>
      </c>
      <c r="AH40" s="2">
        <f t="shared" si="4"/>
        <v>7.3646193644508138</v>
      </c>
      <c r="AI40" s="2">
        <f t="shared" si="4"/>
        <v>-2.6280721056540588</v>
      </c>
      <c r="AJ40" s="2">
        <f t="shared" si="4"/>
        <v>2.6098178765238775</v>
      </c>
      <c r="AK40" s="2">
        <f t="shared" si="4"/>
        <v>76.091165015826675</v>
      </c>
      <c r="AL40" s="2">
        <f t="shared" si="4"/>
        <v>68.085541223885315</v>
      </c>
    </row>
    <row r="41" spans="1:38" x14ac:dyDescent="0.25">
      <c r="A41">
        <f t="shared" si="1"/>
        <v>2044</v>
      </c>
      <c r="B41">
        <v>52597</v>
      </c>
      <c r="C41" s="3">
        <v>1066851.7055008032</v>
      </c>
      <c r="D41" s="3">
        <v>622883.61065353954</v>
      </c>
      <c r="E41" s="4">
        <v>6.6505668158761413</v>
      </c>
      <c r="F41" s="3">
        <v>104.85986061692084</v>
      </c>
      <c r="G41" s="3">
        <v>3366.6088541352647</v>
      </c>
      <c r="H41" s="3">
        <v>179555.20000000001</v>
      </c>
      <c r="I41" s="3">
        <v>146414.29999999999</v>
      </c>
      <c r="J41" s="3">
        <v>33140.89</v>
      </c>
      <c r="K41" s="3">
        <v>14696.72</v>
      </c>
      <c r="L41" s="3">
        <v>4204.6530000000002</v>
      </c>
      <c r="M41" s="3">
        <v>0</v>
      </c>
      <c r="N41" s="3">
        <v>207899.3</v>
      </c>
      <c r="O41" s="3">
        <v>74949.45</v>
      </c>
      <c r="P41" s="3">
        <v>32765.91</v>
      </c>
      <c r="Q41" s="3">
        <v>21614.34</v>
      </c>
      <c r="R41" s="3">
        <v>78569.570000000007</v>
      </c>
      <c r="S41" s="3">
        <v>-28344.07</v>
      </c>
      <c r="T41" s="3">
        <v>28633</v>
      </c>
      <c r="U41" s="3">
        <v>833635.7</v>
      </c>
      <c r="V41" s="3">
        <v>751922.7</v>
      </c>
      <c r="W41" s="2">
        <f t="shared" si="3"/>
        <v>3.686690176779067</v>
      </c>
      <c r="X41" s="2">
        <f t="shared" si="4"/>
        <v>16.83038036816119</v>
      </c>
      <c r="Y41" s="2">
        <f t="shared" si="4"/>
        <v>13.723959876060746</v>
      </c>
      <c r="Z41" s="2">
        <f t="shared" si="4"/>
        <v>3.1064195547630447</v>
      </c>
      <c r="AA41" s="2">
        <f t="shared" si="4"/>
        <v>1.3775785260708791</v>
      </c>
      <c r="AB41" s="2">
        <f t="shared" si="4"/>
        <v>0.39411784958681262</v>
      </c>
      <c r="AC41" s="2">
        <f t="shared" si="4"/>
        <v>0</v>
      </c>
      <c r="AD41" s="2">
        <f t="shared" si="4"/>
        <v>19.487178857947047</v>
      </c>
      <c r="AE41" s="2">
        <f t="shared" si="4"/>
        <v>7.0252922326085718</v>
      </c>
      <c r="AF41" s="2">
        <f t="shared" si="4"/>
        <v>3.0712712770721002</v>
      </c>
      <c r="AG41" s="2">
        <f t="shared" si="4"/>
        <v>2.0259929180929381</v>
      </c>
      <c r="AH41" s="2">
        <f t="shared" si="4"/>
        <v>7.3646196181612478</v>
      </c>
      <c r="AI41" s="2">
        <f t="shared" si="4"/>
        <v>-2.6567956777736681</v>
      </c>
      <c r="AJ41" s="2">
        <f t="shared" si="4"/>
        <v>2.6838781671684213</v>
      </c>
      <c r="AK41" s="2">
        <f t="shared" si="4"/>
        <v>78.139791660048331</v>
      </c>
      <c r="AL41" s="2">
        <f t="shared" si="4"/>
        <v>70.480526592684342</v>
      </c>
    </row>
    <row r="42" spans="1:38" x14ac:dyDescent="0.25">
      <c r="A42">
        <f t="shared" si="1"/>
        <v>2045</v>
      </c>
      <c r="B42">
        <v>52963</v>
      </c>
      <c r="C42" s="3">
        <v>1114823.9312691859</v>
      </c>
      <c r="D42" s="3">
        <v>638129.59223344969</v>
      </c>
      <c r="E42" s="4">
        <v>6.7500904560158279</v>
      </c>
      <c r="F42" s="3">
        <v>106.07177847108215</v>
      </c>
      <c r="G42" s="3">
        <v>3410.2108868810301</v>
      </c>
      <c r="H42" s="3">
        <v>187634.1</v>
      </c>
      <c r="I42" s="3">
        <v>152998</v>
      </c>
      <c r="J42" s="3">
        <v>34636.14</v>
      </c>
      <c r="K42" s="3">
        <v>15367.93</v>
      </c>
      <c r="L42" s="3">
        <v>4365.4059999999999</v>
      </c>
      <c r="M42" s="3">
        <v>0</v>
      </c>
      <c r="N42" s="3">
        <v>217561.7</v>
      </c>
      <c r="O42" s="3">
        <v>78735.839999999997</v>
      </c>
      <c r="P42" s="3">
        <v>34193.82</v>
      </c>
      <c r="Q42" s="3">
        <v>22529.48</v>
      </c>
      <c r="R42" s="3">
        <v>82102.539999999994</v>
      </c>
      <c r="S42" s="3">
        <v>-29927.54</v>
      </c>
      <c r="T42" s="3">
        <v>30755.43</v>
      </c>
      <c r="U42" s="3">
        <v>894318.7</v>
      </c>
      <c r="V42" s="3">
        <v>812605.7</v>
      </c>
      <c r="W42" s="2">
        <f t="shared" si="3"/>
        <v>3.6893129696820806</v>
      </c>
      <c r="X42" s="2">
        <f t="shared" si="4"/>
        <v>16.830828145784913</v>
      </c>
      <c r="Y42" s="2">
        <f t="shared" si="4"/>
        <v>13.72396086131892</v>
      </c>
      <c r="Z42" s="2">
        <f t="shared" si="4"/>
        <v>3.1068708724765206</v>
      </c>
      <c r="AA42" s="2">
        <f t="shared" si="4"/>
        <v>1.3785073650602548</v>
      </c>
      <c r="AB42" s="2">
        <f t="shared" si="4"/>
        <v>0.39157806695359926</v>
      </c>
      <c r="AC42" s="2">
        <f t="shared" si="4"/>
        <v>0</v>
      </c>
      <c r="AD42" s="2">
        <f t="shared" si="4"/>
        <v>19.51534174121236</v>
      </c>
      <c r="AE42" s="2">
        <f t="shared" si="4"/>
        <v>7.0626255672823737</v>
      </c>
      <c r="AF42" s="2">
        <f t="shared" si="4"/>
        <v>3.0671946520803153</v>
      </c>
      <c r="AG42" s="2">
        <f t="shared" si="4"/>
        <v>2.0209002846172326</v>
      </c>
      <c r="AH42" s="2">
        <f t="shared" si="4"/>
        <v>7.3646194432271725</v>
      </c>
      <c r="AI42" s="2">
        <f t="shared" si="4"/>
        <v>-2.6845082134116551</v>
      </c>
      <c r="AJ42" s="2">
        <f t="shared" si="4"/>
        <v>2.7587701642703419</v>
      </c>
      <c r="AK42" s="2">
        <f t="shared" si="4"/>
        <v>80.220622729353437</v>
      </c>
      <c r="AL42" s="2">
        <f t="shared" si="4"/>
        <v>72.89094512663344</v>
      </c>
    </row>
    <row r="43" spans="1:38" x14ac:dyDescent="0.25">
      <c r="A43">
        <f t="shared" si="1"/>
        <v>2046</v>
      </c>
      <c r="B43">
        <v>53328</v>
      </c>
      <c r="C43" s="3">
        <v>1164730.1278292611</v>
      </c>
      <c r="D43" s="3">
        <v>653623.69528865872</v>
      </c>
      <c r="E43" s="4">
        <v>6.8500066241754043</v>
      </c>
      <c r="F43" s="3">
        <v>107.29681250085129</v>
      </c>
      <c r="G43" s="3">
        <v>3453.7063312134314</v>
      </c>
      <c r="H43" s="3">
        <v>196038</v>
      </c>
      <c r="I43" s="3">
        <v>159847.1</v>
      </c>
      <c r="J43" s="3">
        <v>36190.93</v>
      </c>
      <c r="K43" s="3">
        <v>16065.91</v>
      </c>
      <c r="L43" s="3">
        <v>4531.93</v>
      </c>
      <c r="M43" s="3">
        <v>0</v>
      </c>
      <c r="N43" s="3">
        <v>227599.6</v>
      </c>
      <c r="O43" s="3">
        <v>82646.53</v>
      </c>
      <c r="P43" s="3">
        <v>35699.620000000003</v>
      </c>
      <c r="Q43" s="3">
        <v>23475.47</v>
      </c>
      <c r="R43" s="3">
        <v>85777.95</v>
      </c>
      <c r="S43" s="3">
        <v>-31561.53</v>
      </c>
      <c r="T43" s="3">
        <v>33012.980000000003</v>
      </c>
      <c r="U43" s="3">
        <v>958893.2</v>
      </c>
      <c r="V43" s="3">
        <v>877180.2</v>
      </c>
      <c r="W43" s="2">
        <f t="shared" si="3"/>
        <v>3.6914111267046086</v>
      </c>
      <c r="X43" s="2">
        <f t="shared" si="4"/>
        <v>16.831195082534808</v>
      </c>
      <c r="Y43" s="2">
        <f t="shared" si="4"/>
        <v>13.72396027034274</v>
      </c>
      <c r="Z43" s="2">
        <f t="shared" si="4"/>
        <v>3.1072373878960278</v>
      </c>
      <c r="AA43" s="2">
        <f t="shared" si="4"/>
        <v>1.3793675990800092</v>
      </c>
      <c r="AB43" s="2">
        <f t="shared" si="4"/>
        <v>0.38909700124665614</v>
      </c>
      <c r="AC43" s="2">
        <f t="shared" si="4"/>
        <v>0</v>
      </c>
      <c r="AD43" s="2">
        <f t="shared" si="4"/>
        <v>19.540973017001242</v>
      </c>
      <c r="AE43" s="2">
        <f t="shared" si="4"/>
        <v>7.0957664806035847</v>
      </c>
      <c r="AF43" s="2">
        <f t="shared" si="4"/>
        <v>3.0650550841794009</v>
      </c>
      <c r="AG43" s="2">
        <f t="shared" si="4"/>
        <v>2.0155286996612567</v>
      </c>
      <c r="AH43" s="2">
        <f t="shared" si="4"/>
        <v>7.3646201768530428</v>
      </c>
      <c r="AI43" s="2">
        <f t="shared" si="4"/>
        <v>-2.7097719244905316</v>
      </c>
      <c r="AJ43" s="2">
        <f t="shared" si="4"/>
        <v>2.8343887748080481</v>
      </c>
      <c r="AK43" s="2">
        <f t="shared" si="4"/>
        <v>82.327500344402964</v>
      </c>
      <c r="AL43" s="2">
        <f t="shared" si="4"/>
        <v>75.311883760989716</v>
      </c>
    </row>
    <row r="44" spans="1:38" x14ac:dyDescent="0.25">
      <c r="A44">
        <f t="shared" si="1"/>
        <v>2047</v>
      </c>
      <c r="B44">
        <v>53693</v>
      </c>
      <c r="C44" s="3">
        <v>1216437.9754297568</v>
      </c>
      <c r="D44" s="3">
        <v>669255.89767640457</v>
      </c>
      <c r="E44" s="4">
        <v>6.9503351073321005</v>
      </c>
      <c r="F44" s="3">
        <v>108.53698315000192</v>
      </c>
      <c r="G44" s="3">
        <v>3496.3020610787389</v>
      </c>
      <c r="H44" s="3">
        <v>204752.8</v>
      </c>
      <c r="I44" s="3">
        <v>166943.5</v>
      </c>
      <c r="J44" s="3">
        <v>37809.35</v>
      </c>
      <c r="K44" s="3">
        <v>16792.11</v>
      </c>
      <c r="L44" s="3">
        <v>4704.4170000000004</v>
      </c>
      <c r="M44" s="3">
        <v>0</v>
      </c>
      <c r="N44" s="3">
        <v>237954.7</v>
      </c>
      <c r="O44" s="3">
        <v>86641.31</v>
      </c>
      <c r="P44" s="3">
        <v>37279.81</v>
      </c>
      <c r="Q44" s="3">
        <v>24447.59</v>
      </c>
      <c r="R44" s="3">
        <v>89586.03</v>
      </c>
      <c r="S44" s="3">
        <v>-33201.910000000003</v>
      </c>
      <c r="T44" s="3">
        <v>35412.79</v>
      </c>
      <c r="U44" s="3">
        <v>1027508</v>
      </c>
      <c r="V44" s="3">
        <v>945794.9</v>
      </c>
      <c r="W44" s="2">
        <f t="shared" si="3"/>
        <v>3.6930901168138437</v>
      </c>
      <c r="X44" s="2">
        <f t="shared" si="4"/>
        <v>16.832161124175908</v>
      </c>
      <c r="Y44" s="2">
        <f t="shared" si="4"/>
        <v>13.723963191877525</v>
      </c>
      <c r="Z44" s="2">
        <f t="shared" si="4"/>
        <v>3.1082020426600288</v>
      </c>
      <c r="AA44" s="2">
        <f t="shared" si="4"/>
        <v>1.3804328982797085</v>
      </c>
      <c r="AB44" s="2">
        <f t="shared" si="4"/>
        <v>0.38673710415345847</v>
      </c>
      <c r="AC44" s="2">
        <f t="shared" si="4"/>
        <v>0</v>
      </c>
      <c r="AD44" s="2">
        <f t="shared" si="4"/>
        <v>19.561597451438715</v>
      </c>
      <c r="AE44" s="2">
        <f t="shared" si="4"/>
        <v>7.122542353167689</v>
      </c>
      <c r="AF44" s="2">
        <f t="shared" si="4"/>
        <v>3.0646700245303813</v>
      </c>
      <c r="AG44" s="2">
        <f t="shared" si="4"/>
        <v>2.0097687258869801</v>
      </c>
      <c r="AH44" s="2">
        <f t="shared" si="4"/>
        <v>7.3646196361429812</v>
      </c>
      <c r="AI44" s="2">
        <f t="shared" si="4"/>
        <v>-2.7294371493351366</v>
      </c>
      <c r="AJ44" s="2">
        <f t="shared" si="4"/>
        <v>2.9111874764916785</v>
      </c>
      <c r="AK44" s="2">
        <f t="shared" si="4"/>
        <v>84.468589500996998</v>
      </c>
      <c r="AL44" s="2">
        <f t="shared" si="4"/>
        <v>77.751181655263522</v>
      </c>
    </row>
    <row r="45" spans="1:38" x14ac:dyDescent="0.25">
      <c r="A45">
        <f t="shared" si="1"/>
        <v>2048</v>
      </c>
      <c r="B45">
        <v>54058</v>
      </c>
      <c r="C45" s="3">
        <v>1270310.0480445058</v>
      </c>
      <c r="D45" s="3">
        <v>685191.42006023647</v>
      </c>
      <c r="E45" s="4">
        <v>7.0510889512441919</v>
      </c>
      <c r="F45" s="3">
        <v>109.791340058971</v>
      </c>
      <c r="G45" s="3">
        <v>3539.0348487621377</v>
      </c>
      <c r="H45" s="3">
        <v>213831.3</v>
      </c>
      <c r="I45" s="3">
        <v>174336.9</v>
      </c>
      <c r="J45" s="3">
        <v>39494.42</v>
      </c>
      <c r="K45" s="3">
        <v>17548.150000000001</v>
      </c>
      <c r="L45" s="3">
        <v>4883.0569999999998</v>
      </c>
      <c r="M45" s="3">
        <v>0</v>
      </c>
      <c r="N45" s="3">
        <v>248755.4</v>
      </c>
      <c r="O45" s="3">
        <v>90801.7</v>
      </c>
      <c r="P45" s="3">
        <v>38946.36</v>
      </c>
      <c r="Q45" s="3">
        <v>25453.82</v>
      </c>
      <c r="R45" s="3">
        <v>93553.51</v>
      </c>
      <c r="S45" s="3">
        <v>-34924.11</v>
      </c>
      <c r="T45" s="3">
        <v>37960.589999999997</v>
      </c>
      <c r="U45" s="3">
        <v>1100393</v>
      </c>
      <c r="V45" s="3">
        <v>1018680</v>
      </c>
      <c r="W45" s="2">
        <f t="shared" si="3"/>
        <v>3.6944325494302714</v>
      </c>
      <c r="X45" s="2">
        <f t="shared" si="4"/>
        <v>16.833000756718281</v>
      </c>
      <c r="Y45" s="2">
        <f t="shared" si="4"/>
        <v>13.723964497358054</v>
      </c>
      <c r="Z45" s="2">
        <f t="shared" si="4"/>
        <v>3.1090378337790097</v>
      </c>
      <c r="AA45" s="2">
        <f t="shared" si="4"/>
        <v>1.3814068484314781</v>
      </c>
      <c r="AB45" s="2">
        <f t="shared" si="4"/>
        <v>0.38439883298702521</v>
      </c>
      <c r="AC45" s="2">
        <f t="shared" si="4"/>
        <v>0</v>
      </c>
      <c r="AD45" s="2">
        <f t="shared" si="4"/>
        <v>19.58225870785876</v>
      </c>
      <c r="AE45" s="2">
        <f t="shared" si="4"/>
        <v>7.1479951008636542</v>
      </c>
      <c r="AF45" s="2">
        <f t="shared" si="4"/>
        <v>3.065894035865762</v>
      </c>
      <c r="AG45" s="2">
        <f t="shared" si="4"/>
        <v>2.0037486154803852</v>
      </c>
      <c r="AH45" s="2">
        <f t="shared" si="4"/>
        <v>7.3646201684395649</v>
      </c>
      <c r="AI45" s="2">
        <f t="shared" si="4"/>
        <v>-2.7492587383498694</v>
      </c>
      <c r="AJ45" s="2">
        <f t="shared" si="4"/>
        <v>2.9882932956750126</v>
      </c>
      <c r="AK45" s="2">
        <f t="shared" si="4"/>
        <v>86.623970399504174</v>
      </c>
      <c r="AL45" s="2">
        <f t="shared" si="4"/>
        <v>80.19144629833788</v>
      </c>
    </row>
    <row r="46" spans="1:38" x14ac:dyDescent="0.25">
      <c r="A46">
        <f t="shared" si="1"/>
        <v>2049</v>
      </c>
      <c r="B46">
        <v>54424</v>
      </c>
      <c r="C46" s="3">
        <v>1326475.4832319259</v>
      </c>
      <c r="D46" s="3">
        <v>701457.0231145469</v>
      </c>
      <c r="E46" s="4">
        <v>7.1522824074449804</v>
      </c>
      <c r="F46" s="3">
        <v>111.05935379866504</v>
      </c>
      <c r="G46" s="3">
        <v>3582.214124741442</v>
      </c>
      <c r="H46" s="3">
        <v>223291.5</v>
      </c>
      <c r="I46" s="3">
        <v>182045</v>
      </c>
      <c r="J46" s="3">
        <v>41246.51</v>
      </c>
      <c r="K46" s="3">
        <v>18334.939999999999</v>
      </c>
      <c r="L46" s="3">
        <v>5068.0200000000004</v>
      </c>
      <c r="M46" s="3">
        <v>0</v>
      </c>
      <c r="N46" s="3">
        <v>260016.4</v>
      </c>
      <c r="O46" s="3">
        <v>95134.75</v>
      </c>
      <c r="P46" s="3">
        <v>40693.25</v>
      </c>
      <c r="Q46" s="3">
        <v>26498.57</v>
      </c>
      <c r="R46" s="3">
        <v>97689.88</v>
      </c>
      <c r="S46" s="3">
        <v>-36724.949999999997</v>
      </c>
      <c r="T46" s="3">
        <v>40665.089999999997</v>
      </c>
      <c r="U46" s="3">
        <v>1177783</v>
      </c>
      <c r="V46" s="3">
        <v>1096070</v>
      </c>
      <c r="W46" s="2">
        <f t="shared" si="3"/>
        <v>3.6955060601076157</v>
      </c>
      <c r="X46" s="2">
        <f t="shared" si="4"/>
        <v>16.833443423768042</v>
      </c>
      <c r="Y46" s="2">
        <f t="shared" si="4"/>
        <v>13.723962659034731</v>
      </c>
      <c r="Z46" s="2">
        <f t="shared" si="4"/>
        <v>3.1094815186107971</v>
      </c>
      <c r="AA46" s="2">
        <f t="shared" si="4"/>
        <v>1.3822298438058842</v>
      </c>
      <c r="AB46" s="2">
        <f t="shared" si="4"/>
        <v>0.38206661668950642</v>
      </c>
      <c r="AC46" s="2">
        <f t="shared" si="4"/>
        <v>0</v>
      </c>
      <c r="AD46" s="2">
        <f t="shared" si="4"/>
        <v>19.60205094529725</v>
      </c>
      <c r="AE46" s="2">
        <f t="shared" si="4"/>
        <v>7.1719945979104303</v>
      </c>
      <c r="AF46" s="2">
        <f t="shared" si="4"/>
        <v>3.0677724929262822</v>
      </c>
      <c r="AG46" s="2">
        <f t="shared" si="4"/>
        <v>1.9976675283463865</v>
      </c>
      <c r="AH46" s="2">
        <f t="shared" si="4"/>
        <v>7.3646200955015724</v>
      </c>
      <c r="AI46" s="2">
        <f t="shared" si="4"/>
        <v>-2.7686112909166276</v>
      </c>
      <c r="AJ46" s="2">
        <f t="shared" si="4"/>
        <v>3.0656495739310969</v>
      </c>
      <c r="AK46" s="2">
        <f t="shared" si="4"/>
        <v>88.790408483868831</v>
      </c>
      <c r="AL46" s="2">
        <f t="shared" si="4"/>
        <v>82.630249398160871</v>
      </c>
    </row>
    <row r="47" spans="1:38" x14ac:dyDescent="0.25">
      <c r="A47">
        <f t="shared" si="1"/>
        <v>2050</v>
      </c>
      <c r="B47">
        <v>54789</v>
      </c>
      <c r="C47" s="3">
        <v>1384937.4629063101</v>
      </c>
      <c r="D47" s="3">
        <v>718012.37381436036</v>
      </c>
      <c r="E47" s="4">
        <v>7.2539621255108013</v>
      </c>
      <c r="F47" s="3">
        <v>112.34113411105038</v>
      </c>
      <c r="G47" s="3">
        <v>3625.6035514554055</v>
      </c>
      <c r="H47" s="3">
        <v>233136.2</v>
      </c>
      <c r="I47" s="3">
        <v>190068.3</v>
      </c>
      <c r="J47" s="3">
        <v>43067.94</v>
      </c>
      <c r="K47" s="3">
        <v>19152.97</v>
      </c>
      <c r="L47" s="3">
        <v>5259.4939999999997</v>
      </c>
      <c r="M47" s="3">
        <v>0</v>
      </c>
      <c r="N47" s="3">
        <v>271724.7</v>
      </c>
      <c r="O47" s="3">
        <v>99624.24</v>
      </c>
      <c r="P47" s="3">
        <v>42519.07</v>
      </c>
      <c r="Q47" s="3">
        <v>27586.03</v>
      </c>
      <c r="R47" s="3">
        <v>101995.4</v>
      </c>
      <c r="S47" s="3">
        <v>-38588.5</v>
      </c>
      <c r="T47" s="3">
        <v>43535.16</v>
      </c>
      <c r="U47" s="3">
        <v>1259906</v>
      </c>
      <c r="V47" s="3">
        <v>1178193</v>
      </c>
      <c r="W47" s="2">
        <f t="shared" si="3"/>
        <v>3.6963651198905061</v>
      </c>
      <c r="X47" s="2">
        <f t="shared" si="4"/>
        <v>16.833698722450652</v>
      </c>
      <c r="Y47" s="2">
        <f t="shared" si="4"/>
        <v>13.723962640243631</v>
      </c>
      <c r="Z47" s="2">
        <f t="shared" si="4"/>
        <v>3.1097389704240754</v>
      </c>
      <c r="AA47" s="2">
        <f t="shared" si="4"/>
        <v>1.3829483650335541</v>
      </c>
      <c r="AB47" s="2">
        <f t="shared" si="4"/>
        <v>0.37976400674171096</v>
      </c>
      <c r="AC47" s="2">
        <f t="shared" si="4"/>
        <v>0</v>
      </c>
      <c r="AD47" s="2">
        <f t="shared" si="4"/>
        <v>19.619997817791859</v>
      </c>
      <c r="AE47" s="2">
        <f t="shared" si="4"/>
        <v>7.1934107256321287</v>
      </c>
      <c r="AF47" s="2">
        <f t="shared" si="4"/>
        <v>3.0701075780543299</v>
      </c>
      <c r="AG47" s="2">
        <f t="shared" si="4"/>
        <v>1.9918610579072893</v>
      </c>
      <c r="AH47" s="2">
        <f t="shared" si="4"/>
        <v>7.3646213444151671</v>
      </c>
      <c r="AI47" s="2">
        <f t="shared" si="4"/>
        <v>-2.7862990953412083</v>
      </c>
      <c r="AJ47" s="2">
        <f t="shared" si="4"/>
        <v>3.1434747897310018</v>
      </c>
      <c r="AK47" s="2">
        <f t="shared" si="4"/>
        <v>90.972049911630677</v>
      </c>
      <c r="AL47" s="2">
        <f t="shared" si="4"/>
        <v>85.071927906950108</v>
      </c>
    </row>
    <row r="48" spans="1:38" x14ac:dyDescent="0.25">
      <c r="A48">
        <f t="shared" si="1"/>
        <v>2051</v>
      </c>
      <c r="B48">
        <v>55154</v>
      </c>
      <c r="C48" s="3">
        <v>1445797.7623737487</v>
      </c>
      <c r="D48" s="3">
        <v>734867.46570119495</v>
      </c>
      <c r="E48" s="4">
        <v>7.3561610171533234</v>
      </c>
      <c r="F48" s="3">
        <v>113.63721974837543</v>
      </c>
      <c r="G48" s="3">
        <v>3669.0808595966278</v>
      </c>
      <c r="H48" s="3">
        <v>243382.39999999999</v>
      </c>
      <c r="I48" s="3">
        <v>198420.7</v>
      </c>
      <c r="J48" s="3">
        <v>44961.7</v>
      </c>
      <c r="K48" s="3">
        <v>20002.919999999998</v>
      </c>
      <c r="L48" s="3">
        <v>5457.6559999999999</v>
      </c>
      <c r="M48" s="3">
        <v>0</v>
      </c>
      <c r="N48" s="3">
        <v>283876.8</v>
      </c>
      <c r="O48" s="3">
        <v>104258</v>
      </c>
      <c r="P48" s="3">
        <v>44425.53</v>
      </c>
      <c r="Q48" s="3">
        <v>28715.77</v>
      </c>
      <c r="R48" s="3">
        <v>106477.5</v>
      </c>
      <c r="S48" s="3">
        <v>-40494.370000000003</v>
      </c>
      <c r="T48" s="3">
        <v>46579.42</v>
      </c>
      <c r="U48" s="3">
        <v>1346980</v>
      </c>
      <c r="V48" s="3">
        <v>1265267</v>
      </c>
      <c r="W48" s="2">
        <f t="shared" si="3"/>
        <v>3.6970551771322624</v>
      </c>
      <c r="X48" s="2">
        <f t="shared" si="4"/>
        <v>16.833778992741586</v>
      </c>
      <c r="Y48" s="2">
        <f t="shared" si="4"/>
        <v>13.723959544260719</v>
      </c>
      <c r="Z48" s="2">
        <f t="shared" si="4"/>
        <v>3.1098194484808652</v>
      </c>
      <c r="AA48" s="2">
        <f t="shared" si="4"/>
        <v>1.3835213001823077</v>
      </c>
      <c r="AB48" s="2">
        <f t="shared" si="4"/>
        <v>0.37748405358156573</v>
      </c>
      <c r="AC48" s="2">
        <f t="shared" si="4"/>
        <v>0</v>
      </c>
      <c r="AD48" s="2">
        <f t="shared" si="4"/>
        <v>19.634613317835242</v>
      </c>
      <c r="AE48" s="2">
        <f t="shared" si="4"/>
        <v>7.2111053643371585</v>
      </c>
      <c r="AF48" s="2">
        <f t="shared" si="4"/>
        <v>3.0727347320735232</v>
      </c>
      <c r="AG48" s="2">
        <f t="shared" si="4"/>
        <v>1.9861539938237072</v>
      </c>
      <c r="AH48" s="2">
        <f t="shared" si="4"/>
        <v>7.364619227600854</v>
      </c>
      <c r="AI48" s="2">
        <f t="shared" si="4"/>
        <v>-2.8008322501146554</v>
      </c>
      <c r="AJ48" s="2">
        <f t="shared" si="4"/>
        <v>3.221710616256916</v>
      </c>
      <c r="AK48" s="2">
        <f t="shared" si="4"/>
        <v>93.165173930584373</v>
      </c>
      <c r="AL48" s="2">
        <f t="shared" si="4"/>
        <v>87.513415287256464</v>
      </c>
    </row>
    <row r="49" spans="1:38" x14ac:dyDescent="0.25">
      <c r="A49">
        <f t="shared" si="1"/>
        <v>2052</v>
      </c>
      <c r="B49">
        <v>55519</v>
      </c>
      <c r="C49" s="3">
        <v>1509118.3812322316</v>
      </c>
      <c r="D49" s="3">
        <v>752012.0854026794</v>
      </c>
      <c r="E49" s="4">
        <v>7.4589612059342478</v>
      </c>
      <c r="F49" s="3">
        <v>114.94875679533742</v>
      </c>
      <c r="G49" s="3">
        <v>3712.4448043142324</v>
      </c>
      <c r="H49" s="3">
        <v>254044.79999999999</v>
      </c>
      <c r="I49" s="3">
        <v>207110.8</v>
      </c>
      <c r="J49" s="3">
        <v>46933.94</v>
      </c>
      <c r="K49" s="3">
        <v>20887.2</v>
      </c>
      <c r="L49" s="3">
        <v>5662.7120000000004</v>
      </c>
      <c r="M49" s="3">
        <v>0</v>
      </c>
      <c r="N49" s="3">
        <v>296472.7</v>
      </c>
      <c r="O49" s="3">
        <v>109019.4</v>
      </c>
      <c r="P49" s="3">
        <v>46412.41</v>
      </c>
      <c r="Q49" s="3">
        <v>29900.09</v>
      </c>
      <c r="R49" s="3">
        <v>111140.8</v>
      </c>
      <c r="S49" s="3">
        <v>-42427.93</v>
      </c>
      <c r="T49" s="3">
        <v>49805.99</v>
      </c>
      <c r="U49" s="3">
        <v>1439214</v>
      </c>
      <c r="V49" s="3">
        <v>1357501</v>
      </c>
      <c r="W49" s="2">
        <f t="shared" si="3"/>
        <v>3.6976042702935454</v>
      </c>
      <c r="X49" s="2">
        <f t="shared" si="4"/>
        <v>16.833987522739356</v>
      </c>
      <c r="Y49" s="2">
        <f t="shared" si="4"/>
        <v>13.723959801675004</v>
      </c>
      <c r="Z49" s="2">
        <f t="shared" si="4"/>
        <v>3.1100237452331143</v>
      </c>
      <c r="AA49" s="2">
        <f t="shared" si="4"/>
        <v>1.3840663701243303</v>
      </c>
      <c r="AB49" s="2">
        <f t="shared" si="4"/>
        <v>0.37523312090177174</v>
      </c>
      <c r="AC49" s="2">
        <f t="shared" si="4"/>
        <v>0</v>
      </c>
      <c r="AD49" s="2">
        <f t="shared" si="4"/>
        <v>19.645423691541207</v>
      </c>
      <c r="AE49" s="2">
        <f t="shared" si="4"/>
        <v>7.2240455987941132</v>
      </c>
      <c r="AF49" s="2">
        <f t="shared" si="4"/>
        <v>3.0754651574850707</v>
      </c>
      <c r="AG49" s="2">
        <f t="shared" si="4"/>
        <v>1.9812951967085481</v>
      </c>
      <c r="AH49" s="2">
        <f t="shared" si="4"/>
        <v>7.3646177385534761</v>
      </c>
      <c r="AI49" s="2">
        <f t="shared" si="4"/>
        <v>-2.8114381567174718</v>
      </c>
      <c r="AJ49" s="2">
        <f t="shared" si="4"/>
        <v>3.3003368469564465</v>
      </c>
      <c r="AK49" s="2">
        <f t="shared" si="4"/>
        <v>95.367866291897329</v>
      </c>
      <c r="AL49" s="2">
        <f t="shared" si="4"/>
        <v>89.953247994472619</v>
      </c>
    </row>
    <row r="50" spans="1:38" x14ac:dyDescent="0.25">
      <c r="A50">
        <f t="shared" si="1"/>
        <v>2053</v>
      </c>
      <c r="B50">
        <v>55885</v>
      </c>
      <c r="C50" s="3">
        <v>1575031.3697220462</v>
      </c>
      <c r="D50" s="3">
        <v>769467.59110460675</v>
      </c>
      <c r="E50" s="4">
        <v>7.5624291948536131</v>
      </c>
      <c r="F50" s="3">
        <v>116.27602693095105</v>
      </c>
      <c r="G50" s="3">
        <v>3755.8864247774936</v>
      </c>
      <c r="H50" s="3">
        <v>265145.09999999998</v>
      </c>
      <c r="I50" s="3">
        <v>216156.7</v>
      </c>
      <c r="J50" s="3">
        <v>48988.39</v>
      </c>
      <c r="K50" s="3">
        <v>21808.1</v>
      </c>
      <c r="L50" s="3">
        <v>5874.8630000000003</v>
      </c>
      <c r="M50" s="3">
        <v>0</v>
      </c>
      <c r="N50" s="3">
        <v>309606.40000000002</v>
      </c>
      <c r="O50" s="3">
        <v>113990.39999999999</v>
      </c>
      <c r="P50" s="3">
        <v>48481.47</v>
      </c>
      <c r="Q50" s="3">
        <v>31139.46</v>
      </c>
      <c r="R50" s="3">
        <v>115995.1</v>
      </c>
      <c r="S50" s="3">
        <v>-44461.3</v>
      </c>
      <c r="T50" s="3">
        <v>53222.77</v>
      </c>
      <c r="U50" s="3">
        <v>1536898</v>
      </c>
      <c r="V50" s="3">
        <v>1455185</v>
      </c>
      <c r="W50" s="2">
        <f t="shared" si="3"/>
        <v>3.6980442102425353</v>
      </c>
      <c r="X50" s="2">
        <f t="shared" si="4"/>
        <v>16.834274230791447</v>
      </c>
      <c r="Y50" s="2">
        <f t="shared" si="4"/>
        <v>13.723961576596807</v>
      </c>
      <c r="Z50" s="2">
        <f t="shared" si="4"/>
        <v>3.1103120192866527</v>
      </c>
      <c r="AA50" s="2">
        <f t="shared" si="4"/>
        <v>1.3846136920973571</v>
      </c>
      <c r="AB50" s="2">
        <f t="shared" si="4"/>
        <v>0.37299974546137243</v>
      </c>
      <c r="AC50" s="2">
        <f t="shared" si="4"/>
        <v>0</v>
      </c>
      <c r="AD50" s="2">
        <f t="shared" si="4"/>
        <v>19.657157689160048</v>
      </c>
      <c r="AE50" s="2">
        <f t="shared" si="4"/>
        <v>7.237341566099504</v>
      </c>
      <c r="AF50" s="2">
        <f t="shared" si="4"/>
        <v>3.0781272634941721</v>
      </c>
      <c r="AG50" s="2">
        <f t="shared" si="4"/>
        <v>1.9770691935802738</v>
      </c>
      <c r="AH50" s="2">
        <f t="shared" si="4"/>
        <v>7.3646215707100646</v>
      </c>
      <c r="AI50" s="2">
        <f t="shared" si="4"/>
        <v>-2.8228834583685982</v>
      </c>
      <c r="AJ50" s="2">
        <f t="shared" si="4"/>
        <v>3.3791561884505508</v>
      </c>
      <c r="AK50" s="2">
        <f t="shared" si="4"/>
        <v>97.578881890538099</v>
      </c>
      <c r="AL50" s="2">
        <f t="shared" si="4"/>
        <v>92.390858237750777</v>
      </c>
    </row>
    <row r="51" spans="1:38" x14ac:dyDescent="0.25">
      <c r="A51">
        <f t="shared" si="1"/>
        <v>2054</v>
      </c>
      <c r="B51">
        <v>56250</v>
      </c>
      <c r="C51" s="3">
        <v>1644032.5059834912</v>
      </c>
      <c r="D51" s="3">
        <v>787429.21502435207</v>
      </c>
      <c r="E51" s="4">
        <v>7.6666555909793681</v>
      </c>
      <c r="F51" s="3">
        <v>117.61808035247488</v>
      </c>
      <c r="G51" s="3">
        <v>3800.4902862643967</v>
      </c>
      <c r="H51" s="3">
        <v>276755.90000000002</v>
      </c>
      <c r="I51" s="3">
        <v>225626.4</v>
      </c>
      <c r="J51" s="3">
        <v>51129.54</v>
      </c>
      <c r="K51" s="3">
        <v>22767.87</v>
      </c>
      <c r="L51" s="3">
        <v>6094.3310000000001</v>
      </c>
      <c r="M51" s="3">
        <v>0</v>
      </c>
      <c r="N51" s="3">
        <v>323395.59999999998</v>
      </c>
      <c r="O51" s="3">
        <v>119243</v>
      </c>
      <c r="P51" s="3">
        <v>50645.13</v>
      </c>
      <c r="Q51" s="3">
        <v>32430.63</v>
      </c>
      <c r="R51" s="3">
        <v>121076.7</v>
      </c>
      <c r="S51" s="3">
        <v>-46639.63</v>
      </c>
      <c r="T51" s="3">
        <v>56840.58</v>
      </c>
      <c r="U51" s="3">
        <v>1640378</v>
      </c>
      <c r="V51" s="3">
        <v>1558665</v>
      </c>
      <c r="W51" s="2">
        <f t="shared" si="3"/>
        <v>3.6983963802412392</v>
      </c>
      <c r="X51" s="2">
        <f t="shared" si="4"/>
        <v>16.833967637059551</v>
      </c>
      <c r="Y51" s="2">
        <f t="shared" si="4"/>
        <v>13.723962219653682</v>
      </c>
      <c r="Z51" s="2">
        <f t="shared" si="4"/>
        <v>3.1100078504477833</v>
      </c>
      <c r="AA51" s="2">
        <f t="shared" si="4"/>
        <v>1.3848795517811148</v>
      </c>
      <c r="AB51" s="2">
        <f t="shared" si="4"/>
        <v>0.37069406947974282</v>
      </c>
      <c r="AC51" s="2">
        <f t="shared" si="4"/>
        <v>0</v>
      </c>
      <c r="AD51" s="2">
        <f t="shared" si="4"/>
        <v>19.670876264489589</v>
      </c>
      <c r="AE51" s="2">
        <f t="shared" si="4"/>
        <v>7.2530804327780976</v>
      </c>
      <c r="AF51" s="2">
        <f t="shared" si="4"/>
        <v>3.0805431045722012</v>
      </c>
      <c r="AG51" s="2">
        <f t="shared" si="4"/>
        <v>1.9726270546335327</v>
      </c>
      <c r="AH51" s="2">
        <f t="shared" si="4"/>
        <v>7.3646171568590511</v>
      </c>
      <c r="AI51" s="2">
        <f t="shared" si="4"/>
        <v>-2.8369043696066885</v>
      </c>
      <c r="AJ51" s="2">
        <f t="shared" si="4"/>
        <v>3.4573878431921208</v>
      </c>
      <c r="AK51" s="2">
        <f t="shared" si="4"/>
        <v>99.777710843904202</v>
      </c>
      <c r="AL51" s="2">
        <f t="shared" si="4"/>
        <v>94.807431989769398</v>
      </c>
    </row>
    <row r="52" spans="1:38" x14ac:dyDescent="0.25">
      <c r="A52">
        <f t="shared" si="1"/>
        <v>2055</v>
      </c>
      <c r="B52">
        <v>56615</v>
      </c>
      <c r="C52" s="3">
        <v>1716160.7358286385</v>
      </c>
      <c r="D52" s="3">
        <v>805858.57380828762</v>
      </c>
      <c r="E52" s="4">
        <v>7.7716961082788947</v>
      </c>
      <c r="F52" s="3">
        <v>118.97476384592612</v>
      </c>
      <c r="G52" s="3">
        <v>3846.0061138346787</v>
      </c>
      <c r="H52" s="3">
        <v>288886.09999999998</v>
      </c>
      <c r="I52" s="3">
        <v>235525.2</v>
      </c>
      <c r="J52" s="3">
        <v>53360.89</v>
      </c>
      <c r="K52" s="3">
        <v>23767.9</v>
      </c>
      <c r="L52" s="3">
        <v>6321.3109999999997</v>
      </c>
      <c r="M52" s="3">
        <v>0</v>
      </c>
      <c r="N52" s="3">
        <v>337842.1</v>
      </c>
      <c r="O52" s="3">
        <v>124775.7</v>
      </c>
      <c r="P52" s="3">
        <v>52901.919999999998</v>
      </c>
      <c r="Q52" s="3">
        <v>33775.75</v>
      </c>
      <c r="R52" s="3">
        <v>126388.7</v>
      </c>
      <c r="S52" s="3">
        <v>-48955.92</v>
      </c>
      <c r="T52" s="3">
        <v>60672.31</v>
      </c>
      <c r="U52" s="3">
        <v>1750007</v>
      </c>
      <c r="V52" s="3">
        <v>1668294</v>
      </c>
      <c r="W52" s="2">
        <f t="shared" si="3"/>
        <v>3.6986785972501459</v>
      </c>
      <c r="X52" s="2">
        <f t="shared" si="4"/>
        <v>16.833277557798976</v>
      </c>
      <c r="Y52" s="2">
        <f t="shared" si="4"/>
        <v>13.723959247108517</v>
      </c>
      <c r="Z52" s="2">
        <f t="shared" si="4"/>
        <v>3.1093177279944584</v>
      </c>
      <c r="AA52" s="2">
        <f t="shared" si="4"/>
        <v>1.3849460312074908</v>
      </c>
      <c r="AB52" s="2">
        <f t="shared" si="4"/>
        <v>0.36834026487313792</v>
      </c>
      <c r="AC52" s="2">
        <f t="shared" si="4"/>
        <v>0</v>
      </c>
      <c r="AD52" s="2">
        <f t="shared" si="4"/>
        <v>19.685924106454681</v>
      </c>
      <c r="AE52" s="2">
        <f t="shared" si="4"/>
        <v>7.2706301568980223</v>
      </c>
      <c r="AF52" s="2">
        <f t="shared" si="4"/>
        <v>3.0825737295788094</v>
      </c>
      <c r="AG52" s="2">
        <f t="shared" si="4"/>
        <v>1.9680994498275577</v>
      </c>
      <c r="AH52" s="2">
        <f t="shared" si="4"/>
        <v>7.3646190220622856</v>
      </c>
      <c r="AI52" s="2">
        <f t="shared" si="4"/>
        <v>-2.8526418870876866</v>
      </c>
      <c r="AJ52" s="2">
        <f t="shared" si="4"/>
        <v>3.5353512484775917</v>
      </c>
      <c r="AK52" s="2">
        <f t="shared" si="4"/>
        <v>101.97220828240305</v>
      </c>
      <c r="AL52" s="2">
        <f t="shared" si="4"/>
        <v>97.210824439149846</v>
      </c>
    </row>
    <row r="53" spans="1:38" x14ac:dyDescent="0.25">
      <c r="A53">
        <f t="shared" si="1"/>
        <v>2056</v>
      </c>
      <c r="B53">
        <v>56980</v>
      </c>
      <c r="C53" s="3">
        <v>1791356.1045847316</v>
      </c>
      <c r="D53" s="3">
        <v>824674.89113771648</v>
      </c>
      <c r="E53" s="4">
        <v>7.8776248511904372</v>
      </c>
      <c r="F53" s="3">
        <v>120.34703384333613</v>
      </c>
      <c r="G53" s="3">
        <v>3891.7868157925705</v>
      </c>
      <c r="H53" s="3">
        <v>301533.3</v>
      </c>
      <c r="I53" s="3">
        <v>245845</v>
      </c>
      <c r="J53" s="3">
        <v>55688.3</v>
      </c>
      <c r="K53" s="3">
        <v>24810.41</v>
      </c>
      <c r="L53" s="3">
        <v>6556.02</v>
      </c>
      <c r="M53" s="3">
        <v>0</v>
      </c>
      <c r="N53" s="3">
        <v>352931.3</v>
      </c>
      <c r="O53" s="3">
        <v>130568.9</v>
      </c>
      <c r="P53" s="3">
        <v>55246.9</v>
      </c>
      <c r="Q53" s="3">
        <v>35188.93</v>
      </c>
      <c r="R53" s="3">
        <v>131926.6</v>
      </c>
      <c r="S53" s="3">
        <v>-51397.97</v>
      </c>
      <c r="T53" s="3">
        <v>64731.040000000001</v>
      </c>
      <c r="U53" s="3">
        <v>1866136</v>
      </c>
      <c r="V53" s="3">
        <v>1784423</v>
      </c>
      <c r="W53" s="2">
        <f t="shared" si="3"/>
        <v>3.6989017758214682</v>
      </c>
      <c r="X53" s="2">
        <f t="shared" si="4"/>
        <v>16.83268330781728</v>
      </c>
      <c r="Y53" s="2">
        <f t="shared" si="4"/>
        <v>13.723960265119439</v>
      </c>
      <c r="Z53" s="2">
        <f t="shared" si="4"/>
        <v>3.1087230426978416</v>
      </c>
      <c r="AA53" s="2">
        <f t="shared" si="4"/>
        <v>1.3850071427172486</v>
      </c>
      <c r="AB53" s="2">
        <f t="shared" si="4"/>
        <v>0.36598083335975246</v>
      </c>
      <c r="AC53" s="2">
        <f t="shared" si="4"/>
        <v>0</v>
      </c>
      <c r="AD53" s="2">
        <f t="shared" si="4"/>
        <v>19.701906231637611</v>
      </c>
      <c r="AE53" s="2">
        <f t="shared" si="4"/>
        <v>7.2888299353672172</v>
      </c>
      <c r="AF53" s="2">
        <f t="shared" si="4"/>
        <v>3.0840824925096184</v>
      </c>
      <c r="AG53" s="2">
        <f t="shared" si="4"/>
        <v>1.9643738009398988</v>
      </c>
      <c r="AH53" s="2">
        <f t="shared" si="4"/>
        <v>7.3646216775297697</v>
      </c>
      <c r="AI53" s="2">
        <f t="shared" si="4"/>
        <v>-2.8692212491114359</v>
      </c>
      <c r="AJ53" s="2">
        <f t="shared" si="4"/>
        <v>3.6135216127228826</v>
      </c>
      <c r="AK53" s="2">
        <f t="shared" si="4"/>
        <v>104.17448519721341</v>
      </c>
      <c r="AL53" s="2">
        <f t="shared" si="4"/>
        <v>99.612968936383595</v>
      </c>
    </row>
    <row r="54" spans="1:38" x14ac:dyDescent="0.25">
      <c r="A54">
        <f t="shared" si="1"/>
        <v>2057</v>
      </c>
      <c r="B54">
        <v>57346</v>
      </c>
      <c r="C54" s="3">
        <v>1870070.1276698995</v>
      </c>
      <c r="D54" s="3">
        <v>844031.02990906558</v>
      </c>
      <c r="E54" s="4">
        <v>7.9844831359182553</v>
      </c>
      <c r="F54" s="3">
        <v>121.73496288270304</v>
      </c>
      <c r="G54" s="3">
        <v>3938.5458516068097</v>
      </c>
      <c r="H54" s="3">
        <v>314766.5</v>
      </c>
      <c r="I54" s="3">
        <v>256647.7</v>
      </c>
      <c r="J54" s="3">
        <v>58118.84</v>
      </c>
      <c r="K54" s="3">
        <v>25898.25</v>
      </c>
      <c r="L54" s="3">
        <v>6798.66</v>
      </c>
      <c r="M54" s="3">
        <v>0</v>
      </c>
      <c r="N54" s="3">
        <v>368706.4</v>
      </c>
      <c r="O54" s="3">
        <v>136610.6</v>
      </c>
      <c r="P54" s="3">
        <v>57691.01</v>
      </c>
      <c r="Q54" s="3">
        <v>36681.19</v>
      </c>
      <c r="R54" s="3">
        <v>137723.6</v>
      </c>
      <c r="S54" s="3">
        <v>-53939.82</v>
      </c>
      <c r="T54" s="3">
        <v>69029.91</v>
      </c>
      <c r="U54" s="3">
        <v>1989105</v>
      </c>
      <c r="V54" s="3">
        <v>1907392</v>
      </c>
      <c r="W54" s="2">
        <f t="shared" si="3"/>
        <v>3.6990824891647769</v>
      </c>
      <c r="X54" s="2">
        <f t="shared" ref="X54:AL70" si="5">100*H54/$C54</f>
        <v>16.831801938475852</v>
      </c>
      <c r="Y54" s="2">
        <f t="shared" si="5"/>
        <v>13.723961267686901</v>
      </c>
      <c r="Z54" s="2">
        <f t="shared" si="5"/>
        <v>3.1078428097461703</v>
      </c>
      <c r="AA54" s="2">
        <f t="shared" si="5"/>
        <v>1.3848812200571925</v>
      </c>
      <c r="AB54" s="2">
        <f t="shared" si="5"/>
        <v>0.36355107219808414</v>
      </c>
      <c r="AC54" s="2">
        <f t="shared" si="5"/>
        <v>0</v>
      </c>
      <c r="AD54" s="2">
        <f t="shared" si="5"/>
        <v>19.716180401181362</v>
      </c>
      <c r="AE54" s="2">
        <f t="shared" si="5"/>
        <v>7.3051057272497211</v>
      </c>
      <c r="AF54" s="2">
        <f t="shared" si="5"/>
        <v>3.0849650580688537</v>
      </c>
      <c r="AG54" s="2">
        <f t="shared" si="5"/>
        <v>1.9614874039886743</v>
      </c>
      <c r="AH54" s="2">
        <f t="shared" si="5"/>
        <v>7.3646222118741127</v>
      </c>
      <c r="AI54" s="2">
        <f t="shared" si="5"/>
        <v>-2.8843741847910707</v>
      </c>
      <c r="AJ54" s="2">
        <f t="shared" si="5"/>
        <v>3.6913006083900721</v>
      </c>
      <c r="AK54" s="2">
        <f t="shared" si="5"/>
        <v>106.36526248769171</v>
      </c>
      <c r="AL54" s="2">
        <f t="shared" si="5"/>
        <v>101.99574720636832</v>
      </c>
    </row>
    <row r="55" spans="1:38" x14ac:dyDescent="0.25">
      <c r="A55">
        <f t="shared" si="1"/>
        <v>2058</v>
      </c>
      <c r="B55">
        <v>57711</v>
      </c>
      <c r="C55" s="3">
        <v>1952613.8423395155</v>
      </c>
      <c r="D55" s="3">
        <v>864006.00726939575</v>
      </c>
      <c r="E55" s="4">
        <v>8.0923612560998137</v>
      </c>
      <c r="F55" s="3">
        <v>123.13822883386776</v>
      </c>
      <c r="G55" s="3">
        <v>3986.6740313799733</v>
      </c>
      <c r="H55" s="3">
        <v>328633.7</v>
      </c>
      <c r="I55" s="3">
        <v>267976</v>
      </c>
      <c r="J55" s="3">
        <v>60657.71</v>
      </c>
      <c r="K55" s="3">
        <v>27034.51</v>
      </c>
      <c r="L55" s="3">
        <v>7049.49</v>
      </c>
      <c r="M55" s="3">
        <v>0</v>
      </c>
      <c r="N55" s="3">
        <v>385287.8</v>
      </c>
      <c r="O55" s="3">
        <v>142989.70000000001</v>
      </c>
      <c r="P55" s="3">
        <v>60240.29</v>
      </c>
      <c r="Q55" s="3">
        <v>38255.160000000003</v>
      </c>
      <c r="R55" s="3">
        <v>143802.6</v>
      </c>
      <c r="S55" s="3">
        <v>-56654.09</v>
      </c>
      <c r="T55" s="3">
        <v>73581.53</v>
      </c>
      <c r="U55" s="3">
        <v>2119341</v>
      </c>
      <c r="V55" s="3">
        <v>2037628</v>
      </c>
      <c r="W55" s="2">
        <f t="shared" si="3"/>
        <v>3.6992280447739057</v>
      </c>
      <c r="X55" s="2">
        <f t="shared" si="5"/>
        <v>16.83045018293269</v>
      </c>
      <c r="Y55" s="2">
        <f t="shared" si="5"/>
        <v>13.723962935698836</v>
      </c>
      <c r="Z55" s="2">
        <f t="shared" si="5"/>
        <v>3.1064877593678859</v>
      </c>
      <c r="AA55" s="2">
        <f t="shared" si="5"/>
        <v>1.3845292609217972</v>
      </c>
      <c r="AB55" s="2">
        <f t="shared" si="5"/>
        <v>0.3610283737184658</v>
      </c>
      <c r="AC55" s="2">
        <f t="shared" si="5"/>
        <v>0</v>
      </c>
      <c r="AD55" s="2">
        <f t="shared" si="5"/>
        <v>19.731899449118377</v>
      </c>
      <c r="AE55" s="2">
        <f t="shared" si="5"/>
        <v>7.3229891594273218</v>
      </c>
      <c r="AF55" s="2">
        <f t="shared" si="5"/>
        <v>3.0851102606044916</v>
      </c>
      <c r="AG55" s="2">
        <f t="shared" si="5"/>
        <v>1.959176933528483</v>
      </c>
      <c r="AH55" s="2">
        <f t="shared" si="5"/>
        <v>7.3646205348879201</v>
      </c>
      <c r="AI55" s="2">
        <f t="shared" si="5"/>
        <v>-2.9014487540516543</v>
      </c>
      <c r="AJ55" s="2">
        <f t="shared" si="5"/>
        <v>3.7683605639012896</v>
      </c>
      <c r="AK55" s="2">
        <f t="shared" si="5"/>
        <v>108.53866514951677</v>
      </c>
      <c r="AL55" s="2">
        <f t="shared" si="5"/>
        <v>104.35386433390359</v>
      </c>
    </row>
    <row r="56" spans="1:38" x14ac:dyDescent="0.25">
      <c r="A56">
        <f t="shared" si="1"/>
        <v>2059</v>
      </c>
      <c r="B56">
        <v>58076</v>
      </c>
      <c r="C56" s="3">
        <v>2039156.6919686287</v>
      </c>
      <c r="D56" s="3">
        <v>884607.82707888563</v>
      </c>
      <c r="E56" s="4">
        <v>8.2012717721470381</v>
      </c>
      <c r="F56" s="3">
        <v>124.55738684749319</v>
      </c>
      <c r="G56" s="3">
        <v>4036.030023897134</v>
      </c>
      <c r="H56" s="3">
        <v>343160.9</v>
      </c>
      <c r="I56" s="3">
        <v>279853.09999999998</v>
      </c>
      <c r="J56" s="3">
        <v>63307.839999999997</v>
      </c>
      <c r="K56" s="3">
        <v>28221.02</v>
      </c>
      <c r="L56" s="3">
        <v>7308.7340000000004</v>
      </c>
      <c r="M56" s="3">
        <v>0</v>
      </c>
      <c r="N56" s="3">
        <v>402752.6</v>
      </c>
      <c r="O56" s="3">
        <v>149773.79999999999</v>
      </c>
      <c r="P56" s="3">
        <v>62896.51</v>
      </c>
      <c r="Q56" s="3">
        <v>39906.239999999998</v>
      </c>
      <c r="R56" s="3">
        <v>150176.1</v>
      </c>
      <c r="S56" s="3">
        <v>-59591.72</v>
      </c>
      <c r="T56" s="3">
        <v>78401.679999999993</v>
      </c>
      <c r="U56" s="3">
        <v>2257334</v>
      </c>
      <c r="V56" s="3">
        <v>2175621</v>
      </c>
      <c r="W56" s="2">
        <f t="shared" si="3"/>
        <v>3.6993423899221498</v>
      </c>
      <c r="X56" s="2">
        <f t="shared" si="5"/>
        <v>16.828569444985021</v>
      </c>
      <c r="Y56" s="2">
        <f t="shared" si="5"/>
        <v>13.723962513632344</v>
      </c>
      <c r="Z56" s="2">
        <f t="shared" si="5"/>
        <v>3.104608892947887</v>
      </c>
      <c r="AA56" s="2">
        <f t="shared" si="5"/>
        <v>1.3839554415386812</v>
      </c>
      <c r="AB56" s="2">
        <f t="shared" si="5"/>
        <v>0.35841944019240879</v>
      </c>
      <c r="AC56" s="2">
        <f t="shared" si="5"/>
        <v>0</v>
      </c>
      <c r="AD56" s="2">
        <f t="shared" si="5"/>
        <v>19.75093927731357</v>
      </c>
      <c r="AE56" s="2">
        <f t="shared" si="5"/>
        <v>7.3448892176798042</v>
      </c>
      <c r="AF56" s="2">
        <f t="shared" si="5"/>
        <v>3.0844373190016547</v>
      </c>
      <c r="AG56" s="2">
        <f t="shared" si="5"/>
        <v>1.9569972311188109</v>
      </c>
      <c r="AH56" s="2">
        <f t="shared" si="5"/>
        <v>7.3646179615073137</v>
      </c>
      <c r="AI56" s="2">
        <f t="shared" si="5"/>
        <v>-2.9223708131261543</v>
      </c>
      <c r="AJ56" s="2">
        <f t="shared" si="5"/>
        <v>3.8448089991706316</v>
      </c>
      <c r="AK56" s="2">
        <f t="shared" si="5"/>
        <v>110.69938906071707</v>
      </c>
      <c r="AL56" s="2">
        <f t="shared" si="5"/>
        <v>106.69219332525284</v>
      </c>
    </row>
    <row r="57" spans="1:38" x14ac:dyDescent="0.25">
      <c r="A57">
        <f t="shared" si="1"/>
        <v>2060</v>
      </c>
      <c r="B57">
        <v>58441</v>
      </c>
      <c r="C57" s="3">
        <v>2129623.1753420909</v>
      </c>
      <c r="D57" s="3">
        <v>905738.29688013857</v>
      </c>
      <c r="E57" s="4">
        <v>8.3112923559062271</v>
      </c>
      <c r="F57" s="3">
        <v>125.99287317153102</v>
      </c>
      <c r="G57" s="3">
        <v>4085.9625596495871</v>
      </c>
      <c r="H57" s="3">
        <v>358344.4</v>
      </c>
      <c r="I57" s="3">
        <v>292268.7</v>
      </c>
      <c r="J57" s="3">
        <v>66075.78</v>
      </c>
      <c r="K57" s="3">
        <v>29459.85</v>
      </c>
      <c r="L57" s="3">
        <v>7576.6880000000001</v>
      </c>
      <c r="M57" s="3">
        <v>0</v>
      </c>
      <c r="N57" s="3">
        <v>421091.8</v>
      </c>
      <c r="O57" s="3">
        <v>156970.79999999999</v>
      </c>
      <c r="P57" s="3">
        <v>65653.100000000006</v>
      </c>
      <c r="Q57" s="3">
        <v>41629.199999999997</v>
      </c>
      <c r="R57" s="3">
        <v>156838.70000000001</v>
      </c>
      <c r="S57" s="3">
        <v>-62747.32</v>
      </c>
      <c r="T57" s="3">
        <v>83508.62</v>
      </c>
      <c r="U57" s="3">
        <v>2403590</v>
      </c>
      <c r="V57" s="3">
        <v>2321877</v>
      </c>
      <c r="W57" s="2">
        <f t="shared" si="3"/>
        <v>3.6994357060142629</v>
      </c>
      <c r="X57" s="2">
        <f t="shared" si="5"/>
        <v>16.826657605397141</v>
      </c>
      <c r="Y57" s="2">
        <f t="shared" si="5"/>
        <v>13.723963158555108</v>
      </c>
      <c r="Z57" s="2">
        <f t="shared" si="5"/>
        <v>3.102698203375156</v>
      </c>
      <c r="AA57" s="2">
        <f t="shared" si="5"/>
        <v>1.3833362794461388</v>
      </c>
      <c r="AB57" s="2">
        <f t="shared" si="5"/>
        <v>0.35577599303608831</v>
      </c>
      <c r="AC57" s="2">
        <f t="shared" si="5"/>
        <v>0</v>
      </c>
      <c r="AD57" s="2">
        <f t="shared" si="5"/>
        <v>19.773066187277855</v>
      </c>
      <c r="AE57" s="2">
        <f t="shared" si="5"/>
        <v>7.3708251214342209</v>
      </c>
      <c r="AF57" s="2">
        <f t="shared" si="5"/>
        <v>3.0828505606140326</v>
      </c>
      <c r="AG57" s="2">
        <f t="shared" si="5"/>
        <v>1.954768359116533</v>
      </c>
      <c r="AH57" s="2">
        <f t="shared" si="5"/>
        <v>7.3646221461130708</v>
      </c>
      <c r="AI57" s="2">
        <f t="shared" si="5"/>
        <v>-2.9464048253475932</v>
      </c>
      <c r="AJ57" s="2">
        <f t="shared" si="5"/>
        <v>3.9212862147119356</v>
      </c>
      <c r="AK57" s="2">
        <f t="shared" si="5"/>
        <v>112.86456814661122</v>
      </c>
      <c r="AL57" s="2">
        <f t="shared" si="5"/>
        <v>109.02759825700275</v>
      </c>
    </row>
    <row r="58" spans="1:38" x14ac:dyDescent="0.25">
      <c r="A58">
        <f t="shared" si="1"/>
        <v>2061</v>
      </c>
      <c r="B58">
        <v>58807</v>
      </c>
      <c r="C58" s="3">
        <v>2224111.5501023727</v>
      </c>
      <c r="D58" s="3">
        <v>927377.17365629261</v>
      </c>
      <c r="E58" s="4">
        <v>8.4224216476904026</v>
      </c>
      <c r="F58" s="3">
        <v>127.4446533282125</v>
      </c>
      <c r="G58" s="3">
        <v>4136.2895547353037</v>
      </c>
      <c r="H58" s="3">
        <v>374203.2</v>
      </c>
      <c r="I58" s="3">
        <v>305236.2</v>
      </c>
      <c r="J58" s="3">
        <v>68966.98</v>
      </c>
      <c r="K58" s="3">
        <v>30753.31</v>
      </c>
      <c r="L58" s="3">
        <v>7853.6030000000001</v>
      </c>
      <c r="M58" s="3">
        <v>0</v>
      </c>
      <c r="N58" s="3">
        <v>440310.6</v>
      </c>
      <c r="O58" s="3">
        <v>164572.70000000001</v>
      </c>
      <c r="P58" s="3">
        <v>68509.399999999994</v>
      </c>
      <c r="Q58" s="3">
        <v>43431.08</v>
      </c>
      <c r="R58" s="3">
        <v>163797.4</v>
      </c>
      <c r="S58" s="3">
        <v>-66107.38</v>
      </c>
      <c r="T58" s="3">
        <v>88921.03</v>
      </c>
      <c r="U58" s="3">
        <v>2558619</v>
      </c>
      <c r="V58" s="3">
        <v>2476906</v>
      </c>
      <c r="W58" s="2">
        <f t="shared" si="3"/>
        <v>3.6995090676862525</v>
      </c>
      <c r="X58" s="2">
        <f t="shared" si="5"/>
        <v>16.824839562690819</v>
      </c>
      <c r="Y58" s="2">
        <f t="shared" si="5"/>
        <v>13.7239609221017</v>
      </c>
      <c r="Z58" s="2">
        <f t="shared" si="5"/>
        <v>3.1008777413536452</v>
      </c>
      <c r="AA58" s="2">
        <f t="shared" si="5"/>
        <v>1.3827233619907451</v>
      </c>
      <c r="AB58" s="2">
        <f t="shared" si="5"/>
        <v>0.35311192011203352</v>
      </c>
      <c r="AC58" s="2">
        <f t="shared" si="5"/>
        <v>0</v>
      </c>
      <c r="AD58" s="2">
        <f t="shared" si="5"/>
        <v>19.797145515463608</v>
      </c>
      <c r="AE58" s="2">
        <f t="shared" si="5"/>
        <v>7.3994804798538532</v>
      </c>
      <c r="AF58" s="2">
        <f t="shared" si="5"/>
        <v>3.0803041329849936</v>
      </c>
      <c r="AG58" s="2">
        <f t="shared" si="5"/>
        <v>1.9527383866155872</v>
      </c>
      <c r="AH58" s="2">
        <f t="shared" si="5"/>
        <v>7.364621616773702</v>
      </c>
      <c r="AI58" s="2">
        <f t="shared" si="5"/>
        <v>-2.9723050535373181</v>
      </c>
      <c r="AJ58" s="2">
        <f t="shared" si="5"/>
        <v>3.9980472200644384</v>
      </c>
      <c r="AK58" s="2">
        <f t="shared" si="5"/>
        <v>115.04004823329255</v>
      </c>
      <c r="AL58" s="2">
        <f t="shared" si="5"/>
        <v>111.36608682626515</v>
      </c>
    </row>
    <row r="59" spans="1:38" x14ac:dyDescent="0.25">
      <c r="A59">
        <f t="shared" si="1"/>
        <v>2062</v>
      </c>
      <c r="B59">
        <v>59172</v>
      </c>
      <c r="C59" s="3">
        <v>2322954.6550836996</v>
      </c>
      <c r="D59" s="3">
        <v>949599.9774120606</v>
      </c>
      <c r="E59" s="4">
        <v>8.5346471857235748</v>
      </c>
      <c r="F59" s="3">
        <v>128.91233137490661</v>
      </c>
      <c r="G59" s="3">
        <v>4187.4380348183449</v>
      </c>
      <c r="H59" s="3">
        <v>390790</v>
      </c>
      <c r="I59" s="3">
        <v>318801.40000000002</v>
      </c>
      <c r="J59" s="3">
        <v>71988.55</v>
      </c>
      <c r="K59" s="3">
        <v>32104.79</v>
      </c>
      <c r="L59" s="3">
        <v>8139.7529999999997</v>
      </c>
      <c r="M59" s="3">
        <v>0</v>
      </c>
      <c r="N59" s="3">
        <v>460418.4</v>
      </c>
      <c r="O59" s="3">
        <v>172548</v>
      </c>
      <c r="P59" s="3">
        <v>71472.14</v>
      </c>
      <c r="Q59" s="3">
        <v>45321.48</v>
      </c>
      <c r="R59" s="3">
        <v>171076.8</v>
      </c>
      <c r="S59" s="3">
        <v>-69628.479999999996</v>
      </c>
      <c r="T59" s="3">
        <v>94657.83</v>
      </c>
      <c r="U59" s="3">
        <v>2722905</v>
      </c>
      <c r="V59" s="3">
        <v>2641192</v>
      </c>
      <c r="W59" s="2">
        <f t="shared" si="3"/>
        <v>3.6995672274770102</v>
      </c>
      <c r="X59" s="2">
        <f t="shared" si="5"/>
        <v>16.822971517966167</v>
      </c>
      <c r="Y59" s="2">
        <f t="shared" si="5"/>
        <v>13.723961391252949</v>
      </c>
      <c r="Z59" s="2">
        <f t="shared" si="5"/>
        <v>3.0990079742820527</v>
      </c>
      <c r="AA59" s="2">
        <f t="shared" si="5"/>
        <v>1.3820670123603087</v>
      </c>
      <c r="AB59" s="2">
        <f t="shared" si="5"/>
        <v>0.35040516103861319</v>
      </c>
      <c r="AC59" s="2">
        <f t="shared" si="5"/>
        <v>0</v>
      </c>
      <c r="AD59" s="2">
        <f t="shared" si="5"/>
        <v>19.820378283854637</v>
      </c>
      <c r="AE59" s="2">
        <f t="shared" si="5"/>
        <v>7.4279538613629477</v>
      </c>
      <c r="AF59" s="2">
        <f t="shared" si="5"/>
        <v>3.0767772346991746</v>
      </c>
      <c r="AG59" s="2">
        <f t="shared" si="5"/>
        <v>1.9510273220708649</v>
      </c>
      <c r="AH59" s="2">
        <f t="shared" si="5"/>
        <v>7.3646207266941177</v>
      </c>
      <c r="AI59" s="2">
        <f t="shared" si="5"/>
        <v>-2.9974102097783386</v>
      </c>
      <c r="AJ59" s="2">
        <f t="shared" si="5"/>
        <v>4.0748892705608721</v>
      </c>
      <c r="AK59" s="2">
        <f t="shared" si="5"/>
        <v>117.2173117560011</v>
      </c>
      <c r="AL59" s="2">
        <f t="shared" si="5"/>
        <v>113.69967959640752</v>
      </c>
    </row>
    <row r="60" spans="1:38" x14ac:dyDescent="0.25">
      <c r="A60">
        <f t="shared" si="1"/>
        <v>2063</v>
      </c>
      <c r="B60">
        <v>59537</v>
      </c>
      <c r="C60" s="3">
        <v>2426488.0973095987</v>
      </c>
      <c r="D60" s="3">
        <v>972473.29081188876</v>
      </c>
      <c r="E60" s="4">
        <v>8.6479524977914934</v>
      </c>
      <c r="F60" s="3">
        <v>130.39689837975504</v>
      </c>
      <c r="G60" s="3">
        <v>4239.6731901559897</v>
      </c>
      <c r="H60" s="3">
        <v>408155.8</v>
      </c>
      <c r="I60" s="3">
        <v>333010.3</v>
      </c>
      <c r="J60" s="3">
        <v>75145.53</v>
      </c>
      <c r="K60" s="3">
        <v>33516.980000000003</v>
      </c>
      <c r="L60" s="3">
        <v>8435.4429999999993</v>
      </c>
      <c r="M60" s="3">
        <v>0</v>
      </c>
      <c r="N60" s="3">
        <v>481519</v>
      </c>
      <c r="O60" s="3">
        <v>180973.5</v>
      </c>
      <c r="P60" s="3">
        <v>74548.17</v>
      </c>
      <c r="Q60" s="3">
        <v>47295.63</v>
      </c>
      <c r="R60" s="3">
        <v>178701.6</v>
      </c>
      <c r="S60" s="3">
        <v>-73363.13</v>
      </c>
      <c r="T60" s="3">
        <v>100737</v>
      </c>
      <c r="U60" s="3">
        <v>2897005</v>
      </c>
      <c r="V60" s="3">
        <v>2815292</v>
      </c>
      <c r="W60" s="2">
        <f t="shared" si="3"/>
        <v>3.6996149333157051</v>
      </c>
      <c r="X60" s="2">
        <f t="shared" si="5"/>
        <v>16.820844926152667</v>
      </c>
      <c r="Y60" s="2">
        <f t="shared" si="5"/>
        <v>13.723961818285021</v>
      </c>
      <c r="Z60" s="2">
        <f t="shared" si="5"/>
        <v>3.0968843442223606</v>
      </c>
      <c r="AA60" s="2">
        <f t="shared" si="5"/>
        <v>1.3812958751853104</v>
      </c>
      <c r="AB60" s="2">
        <f t="shared" si="5"/>
        <v>0.34763999087211306</v>
      </c>
      <c r="AC60" s="2">
        <f t="shared" si="5"/>
        <v>0</v>
      </c>
      <c r="AD60" s="2">
        <f t="shared" si="5"/>
        <v>19.844276200402163</v>
      </c>
      <c r="AE60" s="2">
        <f t="shared" si="5"/>
        <v>7.4582480005014986</v>
      </c>
      <c r="AF60" s="2">
        <f t="shared" si="5"/>
        <v>3.0722660491372813</v>
      </c>
      <c r="AG60" s="2">
        <f t="shared" si="5"/>
        <v>1.9491391716464492</v>
      </c>
      <c r="AH60" s="2">
        <f t="shared" si="5"/>
        <v>7.364618857934552</v>
      </c>
      <c r="AI60" s="2">
        <f t="shared" si="5"/>
        <v>-3.0234283894218299</v>
      </c>
      <c r="AJ60" s="2">
        <f t="shared" si="5"/>
        <v>4.1515554974983599</v>
      </c>
      <c r="AK60" s="2">
        <f t="shared" si="5"/>
        <v>119.39085970428181</v>
      </c>
      <c r="AL60" s="2">
        <f t="shared" si="5"/>
        <v>116.02331794338875</v>
      </c>
    </row>
    <row r="61" spans="1:38" x14ac:dyDescent="0.25">
      <c r="A61">
        <f t="shared" si="1"/>
        <v>2064</v>
      </c>
      <c r="B61">
        <v>59902</v>
      </c>
      <c r="C61" s="3">
        <v>2534607.4332739622</v>
      </c>
      <c r="D61" s="3">
        <v>995886.82628581685</v>
      </c>
      <c r="E61" s="4">
        <v>8.7623292934990342</v>
      </c>
      <c r="F61" s="3">
        <v>131.898435825973</v>
      </c>
      <c r="G61" s="3">
        <v>4292.4958122841854</v>
      </c>
      <c r="H61" s="3">
        <v>426291.3</v>
      </c>
      <c r="I61" s="3">
        <v>347848.5</v>
      </c>
      <c r="J61" s="3">
        <v>78442.720000000001</v>
      </c>
      <c r="K61" s="3">
        <v>34992.28</v>
      </c>
      <c r="L61" s="3">
        <v>8741.0069999999996</v>
      </c>
      <c r="M61" s="3">
        <v>0</v>
      </c>
      <c r="N61" s="3">
        <v>503635.8</v>
      </c>
      <c r="O61" s="3">
        <v>189892.4</v>
      </c>
      <c r="P61" s="3">
        <v>77731.45</v>
      </c>
      <c r="Q61" s="3">
        <v>49347.76</v>
      </c>
      <c r="R61" s="3">
        <v>186664.2</v>
      </c>
      <c r="S61" s="3">
        <v>-77344.53</v>
      </c>
      <c r="T61" s="3">
        <v>107179.1</v>
      </c>
      <c r="U61" s="3">
        <v>3081529</v>
      </c>
      <c r="V61" s="3">
        <v>2999816</v>
      </c>
      <c r="W61" s="2">
        <f t="shared" si="3"/>
        <v>3.6996518818572977</v>
      </c>
      <c r="X61" s="2">
        <f t="shared" si="5"/>
        <v>16.818829393605853</v>
      </c>
      <c r="Y61" s="2">
        <f t="shared" si="5"/>
        <v>13.723959593643373</v>
      </c>
      <c r="Z61" s="2">
        <f t="shared" si="5"/>
        <v>3.0948666436551573</v>
      </c>
      <c r="AA61" s="2">
        <f t="shared" si="5"/>
        <v>1.380579869711829</v>
      </c>
      <c r="AB61" s="2">
        <f t="shared" si="5"/>
        <v>0.34486630494526749</v>
      </c>
      <c r="AC61" s="2">
        <f t="shared" si="5"/>
        <v>0</v>
      </c>
      <c r="AD61" s="2">
        <f t="shared" si="5"/>
        <v>19.87036703942163</v>
      </c>
      <c r="AE61" s="2">
        <f t="shared" si="5"/>
        <v>7.4919846563661041</v>
      </c>
      <c r="AF61" s="2">
        <f t="shared" si="5"/>
        <v>3.0668043097938043</v>
      </c>
      <c r="AG61" s="2">
        <f t="shared" si="5"/>
        <v>1.9469587026444291</v>
      </c>
      <c r="AH61" s="2">
        <f t="shared" si="5"/>
        <v>7.3646197651557079</v>
      </c>
      <c r="AI61" s="2">
        <f t="shared" si="5"/>
        <v>-3.0515388294310246</v>
      </c>
      <c r="AJ61" s="2">
        <f t="shared" si="5"/>
        <v>4.228627226171918</v>
      </c>
      <c r="AK61" s="2">
        <f t="shared" si="5"/>
        <v>121.57815682011068</v>
      </c>
      <c r="AL61" s="2">
        <f t="shared" si="5"/>
        <v>118.35426506759376</v>
      </c>
    </row>
    <row r="62" spans="1:38" x14ac:dyDescent="0.25">
      <c r="A62">
        <f t="shared" si="1"/>
        <v>2065</v>
      </c>
      <c r="B62">
        <v>60268</v>
      </c>
      <c r="C62" s="3">
        <v>2647310.8756544003</v>
      </c>
      <c r="D62" s="3">
        <v>1019774.4816269153</v>
      </c>
      <c r="E62" s="4">
        <v>8.8777415348156072</v>
      </c>
      <c r="F62" s="3">
        <v>133.41743087471025</v>
      </c>
      <c r="G62" s="3">
        <v>4345.4048972159899</v>
      </c>
      <c r="H62" s="3">
        <v>445201.1</v>
      </c>
      <c r="I62" s="3">
        <v>363315.9</v>
      </c>
      <c r="J62" s="3">
        <v>81885.19</v>
      </c>
      <c r="K62" s="3">
        <v>36532.769999999997</v>
      </c>
      <c r="L62" s="3">
        <v>9056.7659999999996</v>
      </c>
      <c r="M62" s="3">
        <v>0</v>
      </c>
      <c r="N62" s="3">
        <v>526773.5</v>
      </c>
      <c r="O62" s="3">
        <v>199296.9</v>
      </c>
      <c r="P62" s="3">
        <v>81020.31</v>
      </c>
      <c r="Q62" s="3">
        <v>51491.96</v>
      </c>
      <c r="R62" s="3">
        <v>194964.4</v>
      </c>
      <c r="S62" s="3">
        <v>-81572.39</v>
      </c>
      <c r="T62" s="3">
        <v>114006.8</v>
      </c>
      <c r="U62" s="3">
        <v>3277108</v>
      </c>
      <c r="V62" s="3">
        <v>3195395</v>
      </c>
      <c r="W62" s="2">
        <f t="shared" si="3"/>
        <v>3.6996828522464011</v>
      </c>
      <c r="X62" s="2">
        <f t="shared" si="5"/>
        <v>16.817106902488316</v>
      </c>
      <c r="Y62" s="2">
        <f t="shared" si="5"/>
        <v>13.723960542042134</v>
      </c>
      <c r="Z62" s="2">
        <f t="shared" si="5"/>
        <v>3.0931459827043715</v>
      </c>
      <c r="AA62" s="2">
        <f t="shared" si="5"/>
        <v>1.3799954639240961</v>
      </c>
      <c r="AB62" s="2">
        <f t="shared" si="5"/>
        <v>0.34211191754203096</v>
      </c>
      <c r="AC62" s="2">
        <f t="shared" si="5"/>
        <v>0</v>
      </c>
      <c r="AD62" s="2">
        <f t="shared" si="5"/>
        <v>19.898437499138993</v>
      </c>
      <c r="AE62" s="2">
        <f t="shared" si="5"/>
        <v>7.5282771597700977</v>
      </c>
      <c r="AF62" s="2">
        <f t="shared" si="5"/>
        <v>3.0604758490999755</v>
      </c>
      <c r="AG62" s="2">
        <f t="shared" si="5"/>
        <v>1.9450666135790144</v>
      </c>
      <c r="AH62" s="2">
        <f t="shared" si="5"/>
        <v>7.3646205208825695</v>
      </c>
      <c r="AI62" s="2">
        <f t="shared" si="5"/>
        <v>-3.0813302189088678</v>
      </c>
      <c r="AJ62" s="2">
        <f t="shared" si="5"/>
        <v>4.3065134906688343</v>
      </c>
      <c r="AK62" s="2">
        <f t="shared" si="5"/>
        <v>123.79007052543149</v>
      </c>
      <c r="AL62" s="2">
        <f t="shared" si="5"/>
        <v>120.70342887894178</v>
      </c>
    </row>
    <row r="63" spans="1:38" x14ac:dyDescent="0.25">
      <c r="A63">
        <f t="shared" si="1"/>
        <v>2066</v>
      </c>
      <c r="B63">
        <v>60633</v>
      </c>
      <c r="C63" s="3">
        <v>2764921.768964876</v>
      </c>
      <c r="D63" s="3">
        <v>1044196.0777827088</v>
      </c>
      <c r="E63" s="4">
        <v>8.994162569801178</v>
      </c>
      <c r="F63" s="3">
        <v>134.95335954957264</v>
      </c>
      <c r="G63" s="3">
        <v>4398.7328124186879</v>
      </c>
      <c r="H63" s="3">
        <v>464935.7</v>
      </c>
      <c r="I63" s="3">
        <v>379456.8</v>
      </c>
      <c r="J63" s="3">
        <v>85478.88</v>
      </c>
      <c r="K63" s="3">
        <v>38141.03</v>
      </c>
      <c r="L63" s="3">
        <v>9383.0740000000005</v>
      </c>
      <c r="M63" s="3">
        <v>0</v>
      </c>
      <c r="N63" s="3">
        <v>550961.30000000005</v>
      </c>
      <c r="O63" s="3">
        <v>209172.7</v>
      </c>
      <c r="P63" s="3">
        <v>84423.38</v>
      </c>
      <c r="Q63" s="3">
        <v>53739.17</v>
      </c>
      <c r="R63" s="3">
        <v>203626</v>
      </c>
      <c r="S63" s="3">
        <v>-86025.58</v>
      </c>
      <c r="T63" s="3">
        <v>121243.4</v>
      </c>
      <c r="U63" s="3">
        <v>3484377</v>
      </c>
      <c r="V63" s="3">
        <v>3402664</v>
      </c>
      <c r="W63" s="2">
        <f t="shared" si="3"/>
        <v>3.6997071808435975</v>
      </c>
      <c r="X63" s="2">
        <f t="shared" si="5"/>
        <v>16.815510124688316</v>
      </c>
      <c r="Y63" s="2">
        <f t="shared" si="5"/>
        <v>13.723961533351449</v>
      </c>
      <c r="Z63" s="2">
        <f t="shared" si="5"/>
        <v>3.0915478679890951</v>
      </c>
      <c r="AA63" s="2">
        <f t="shared" si="5"/>
        <v>1.3794614526934386</v>
      </c>
      <c r="AB63" s="2">
        <f t="shared" si="5"/>
        <v>0.33936128339402566</v>
      </c>
      <c r="AC63" s="2">
        <f t="shared" si="5"/>
        <v>0</v>
      </c>
      <c r="AD63" s="2">
        <f t="shared" si="5"/>
        <v>19.926831427359605</v>
      </c>
      <c r="AE63" s="2">
        <f t="shared" si="5"/>
        <v>7.5652303203612705</v>
      </c>
      <c r="AF63" s="2">
        <f t="shared" si="5"/>
        <v>3.0533731893472775</v>
      </c>
      <c r="AG63" s="2">
        <f t="shared" si="5"/>
        <v>1.9436054431340648</v>
      </c>
      <c r="AH63" s="2">
        <f t="shared" si="5"/>
        <v>7.3646206661475615</v>
      </c>
      <c r="AI63" s="2">
        <f t="shared" si="5"/>
        <v>-3.1113205793235164</v>
      </c>
      <c r="AJ63" s="2">
        <f t="shared" si="5"/>
        <v>4.385057160058123</v>
      </c>
      <c r="AK63" s="2">
        <f t="shared" si="5"/>
        <v>126.02081690378067</v>
      </c>
      <c r="AL63" s="2">
        <f t="shared" si="5"/>
        <v>123.06547108108163</v>
      </c>
    </row>
    <row r="64" spans="1:38" x14ac:dyDescent="0.25">
      <c r="A64">
        <f t="shared" si="1"/>
        <v>2067</v>
      </c>
      <c r="B64">
        <v>60998</v>
      </c>
      <c r="C64" s="3">
        <v>2887720.9570983103</v>
      </c>
      <c r="D64" s="3">
        <v>1069188.0832447938</v>
      </c>
      <c r="E64" s="4">
        <v>9.1115421879221312</v>
      </c>
      <c r="F64" s="3">
        <v>136.50578751247056</v>
      </c>
      <c r="G64" s="3">
        <v>4452.7575636489855</v>
      </c>
      <c r="H64" s="3">
        <v>485538.3</v>
      </c>
      <c r="I64" s="3">
        <v>396309.7</v>
      </c>
      <c r="J64" s="3">
        <v>89228.61</v>
      </c>
      <c r="K64" s="3">
        <v>39819.550000000003</v>
      </c>
      <c r="L64" s="3">
        <v>9720.2870000000003</v>
      </c>
      <c r="M64" s="3">
        <v>0</v>
      </c>
      <c r="N64" s="3">
        <v>576216.6</v>
      </c>
      <c r="O64" s="3">
        <v>219510.39999999999</v>
      </c>
      <c r="P64" s="3">
        <v>87948.63</v>
      </c>
      <c r="Q64" s="3">
        <v>56087.86</v>
      </c>
      <c r="R64" s="3">
        <v>212669.7</v>
      </c>
      <c r="S64" s="3">
        <v>-90678.25</v>
      </c>
      <c r="T64" s="3">
        <v>128912.4</v>
      </c>
      <c r="U64" s="3">
        <v>3703968</v>
      </c>
      <c r="V64" s="3">
        <v>3622255</v>
      </c>
      <c r="W64" s="2">
        <f t="shared" si="3"/>
        <v>3.6997259481393661</v>
      </c>
      <c r="X64" s="2">
        <f t="shared" si="5"/>
        <v>16.81389258911938</v>
      </c>
      <c r="Y64" s="2">
        <f t="shared" si="5"/>
        <v>13.723961071301943</v>
      </c>
      <c r="Z64" s="2">
        <f t="shared" si="5"/>
        <v>3.089931864111283</v>
      </c>
      <c r="AA64" s="2">
        <f t="shared" si="5"/>
        <v>1.3789265165015172</v>
      </c>
      <c r="AB64" s="2">
        <f t="shared" si="5"/>
        <v>0.3366075581543484</v>
      </c>
      <c r="AC64" s="2">
        <f t="shared" si="5"/>
        <v>0</v>
      </c>
      <c r="AD64" s="2">
        <f t="shared" si="5"/>
        <v>19.954026325971743</v>
      </c>
      <c r="AE64" s="2">
        <f t="shared" si="5"/>
        <v>7.6015100926016146</v>
      </c>
      <c r="AF64" s="2">
        <f t="shared" si="5"/>
        <v>3.0456069442517766</v>
      </c>
      <c r="AG64" s="2">
        <f t="shared" si="5"/>
        <v>1.9422880823069266</v>
      </c>
      <c r="AH64" s="2">
        <f t="shared" si="5"/>
        <v>7.3646208605175776</v>
      </c>
      <c r="AI64" s="2">
        <f t="shared" si="5"/>
        <v>-3.1401320053831268</v>
      </c>
      <c r="AJ64" s="2">
        <f t="shared" si="5"/>
        <v>4.4641570953426184</v>
      </c>
      <c r="AK64" s="2">
        <f t="shared" si="5"/>
        <v>128.26613287877666</v>
      </c>
      <c r="AL64" s="2">
        <f t="shared" si="5"/>
        <v>125.43646196479375</v>
      </c>
    </row>
    <row r="65" spans="1:38" x14ac:dyDescent="0.25">
      <c r="A65">
        <f t="shared" si="1"/>
        <v>2068</v>
      </c>
      <c r="B65">
        <v>61363</v>
      </c>
      <c r="C65" s="3">
        <v>3015954.3618984865</v>
      </c>
      <c r="D65" s="3">
        <v>1094771.8709361223</v>
      </c>
      <c r="E65" s="4">
        <v>9.2298555002425502</v>
      </c>
      <c r="F65" s="3">
        <v>138.07514696935749</v>
      </c>
      <c r="G65" s="3">
        <v>4507.4724764635894</v>
      </c>
      <c r="H65" s="3">
        <v>507047.1</v>
      </c>
      <c r="I65" s="3">
        <v>413908.4</v>
      </c>
      <c r="J65" s="3">
        <v>93138.73</v>
      </c>
      <c r="K65" s="3">
        <v>41570.550000000003</v>
      </c>
      <c r="L65" s="3">
        <v>10068.81</v>
      </c>
      <c r="M65" s="3">
        <v>0</v>
      </c>
      <c r="N65" s="3">
        <v>602615</v>
      </c>
      <c r="O65" s="3">
        <v>230364.1</v>
      </c>
      <c r="P65" s="3">
        <v>91603.37</v>
      </c>
      <c r="Q65" s="3">
        <v>58533.89</v>
      </c>
      <c r="R65" s="3">
        <v>222113.6</v>
      </c>
      <c r="S65" s="3">
        <v>-95567.83</v>
      </c>
      <c r="T65" s="3">
        <v>137037.29999999999</v>
      </c>
      <c r="U65" s="3">
        <v>3936573</v>
      </c>
      <c r="V65" s="3">
        <v>3854860</v>
      </c>
      <c r="W65" s="2">
        <f t="shared" si="3"/>
        <v>3.6997430863333589</v>
      </c>
      <c r="X65" s="2">
        <f t="shared" si="5"/>
        <v>16.812160900234026</v>
      </c>
      <c r="Y65" s="2">
        <f t="shared" si="5"/>
        <v>13.723960986579799</v>
      </c>
      <c r="Z65" s="2">
        <f t="shared" si="5"/>
        <v>3.0882009083642408</v>
      </c>
      <c r="AA65" s="2">
        <f t="shared" si="5"/>
        <v>1.3783547432008263</v>
      </c>
      <c r="AB65" s="2">
        <f t="shared" si="5"/>
        <v>0.33385153725144151</v>
      </c>
      <c r="AC65" s="2">
        <f t="shared" si="5"/>
        <v>0</v>
      </c>
      <c r="AD65" s="2">
        <f t="shared" si="5"/>
        <v>19.980905799272943</v>
      </c>
      <c r="AE65" s="2">
        <f t="shared" si="5"/>
        <v>7.638182557079217</v>
      </c>
      <c r="AF65" s="2">
        <f t="shared" si="5"/>
        <v>3.0372929762218752</v>
      </c>
      <c r="AG65" s="2">
        <f t="shared" si="5"/>
        <v>1.9408082144569991</v>
      </c>
      <c r="AH65" s="2">
        <f t="shared" si="5"/>
        <v>7.3646207252348361</v>
      </c>
      <c r="AI65" s="2">
        <f t="shared" si="5"/>
        <v>-3.1687425780488883</v>
      </c>
      <c r="AJ65" s="2">
        <f t="shared" si="5"/>
        <v>4.5437458116487406</v>
      </c>
      <c r="AK65" s="2">
        <f t="shared" si="5"/>
        <v>130.52495255670917</v>
      </c>
      <c r="AL65" s="2">
        <f t="shared" si="5"/>
        <v>127.8155945825864</v>
      </c>
    </row>
    <row r="66" spans="1:38" x14ac:dyDescent="0.25">
      <c r="A66">
        <f t="shared" si="1"/>
        <v>2069</v>
      </c>
      <c r="B66">
        <v>61729</v>
      </c>
      <c r="C66" s="3">
        <v>3149608.2137129111</v>
      </c>
      <c r="D66" s="3">
        <v>1120869.0224862087</v>
      </c>
      <c r="E66" s="4">
        <v>9.3490596527307996</v>
      </c>
      <c r="F66" s="3">
        <v>139.66204781675228</v>
      </c>
      <c r="G66" s="3">
        <v>4562.480866984165</v>
      </c>
      <c r="H66" s="3">
        <v>529465.1</v>
      </c>
      <c r="I66" s="3">
        <v>432251</v>
      </c>
      <c r="J66" s="3">
        <v>97214.1</v>
      </c>
      <c r="K66" s="3">
        <v>43395.91</v>
      </c>
      <c r="L66" s="3">
        <v>10429.02</v>
      </c>
      <c r="M66" s="3">
        <v>0</v>
      </c>
      <c r="N66" s="3">
        <v>630206.80000000005</v>
      </c>
      <c r="O66" s="3">
        <v>241771.5</v>
      </c>
      <c r="P66" s="3">
        <v>95407.06</v>
      </c>
      <c r="Q66" s="3">
        <v>61071.59</v>
      </c>
      <c r="R66" s="3">
        <v>231956.7</v>
      </c>
      <c r="S66" s="3">
        <v>-100741.7</v>
      </c>
      <c r="T66" s="3">
        <v>145643.5</v>
      </c>
      <c r="U66" s="3">
        <v>4182958</v>
      </c>
      <c r="V66" s="3">
        <v>4101245</v>
      </c>
      <c r="W66" s="2">
        <f t="shared" si="3"/>
        <v>3.6997535673795454</v>
      </c>
      <c r="X66" s="2">
        <f t="shared" si="5"/>
        <v>16.810506706668789</v>
      </c>
      <c r="Y66" s="2">
        <f t="shared" si="5"/>
        <v>13.723960907837535</v>
      </c>
      <c r="Z66" s="2">
        <f t="shared" si="5"/>
        <v>3.086545798831255</v>
      </c>
      <c r="AA66" s="2">
        <f t="shared" si="5"/>
        <v>1.3778193049872318</v>
      </c>
      <c r="AB66" s="2">
        <f t="shared" si="5"/>
        <v>0.3311211837267139</v>
      </c>
      <c r="AC66" s="2">
        <f t="shared" si="5"/>
        <v>0</v>
      </c>
      <c r="AD66" s="2">
        <f t="shared" si="5"/>
        <v>20.009053737419666</v>
      </c>
      <c r="AE66" s="2">
        <f t="shared" si="5"/>
        <v>7.6762404589676887</v>
      </c>
      <c r="AF66" s="2">
        <f t="shared" si="5"/>
        <v>3.0291723137059492</v>
      </c>
      <c r="AG66" s="2">
        <f t="shared" si="5"/>
        <v>1.9390218038581326</v>
      </c>
      <c r="AH66" s="2">
        <f t="shared" si="5"/>
        <v>7.3646207483869297</v>
      </c>
      <c r="AI66" s="2">
        <f t="shared" si="5"/>
        <v>-3.1985470307508752</v>
      </c>
      <c r="AJ66" s="2">
        <f t="shared" si="5"/>
        <v>4.6241783141754116</v>
      </c>
      <c r="AK66" s="2">
        <f t="shared" si="5"/>
        <v>132.80883577163794</v>
      </c>
      <c r="AL66" s="2">
        <f t="shared" si="5"/>
        <v>130.21444959864559</v>
      </c>
    </row>
    <row r="67" spans="1:38" x14ac:dyDescent="0.25">
      <c r="A67">
        <f t="shared" si="1"/>
        <v>2070</v>
      </c>
      <c r="B67">
        <v>62094</v>
      </c>
      <c r="C67" s="3">
        <v>3288456.273633196</v>
      </c>
      <c r="D67" s="3">
        <v>1147335.1876136463</v>
      </c>
      <c r="E67" s="4">
        <v>9.4690981965269376</v>
      </c>
      <c r="F67" s="3">
        <v>141.26700612045695</v>
      </c>
      <c r="G67" s="3">
        <v>4617.1496281290511</v>
      </c>
      <c r="H67" s="3">
        <v>552766.4</v>
      </c>
      <c r="I67" s="3">
        <v>451306.5</v>
      </c>
      <c r="J67" s="3">
        <v>101459.9</v>
      </c>
      <c r="K67" s="3">
        <v>45297.82</v>
      </c>
      <c r="L67" s="3">
        <v>10801.32</v>
      </c>
      <c r="M67" s="3">
        <v>0</v>
      </c>
      <c r="N67" s="3">
        <v>658921.69999999995</v>
      </c>
      <c r="O67" s="3">
        <v>253674.8</v>
      </c>
      <c r="P67" s="3">
        <v>99356.92</v>
      </c>
      <c r="Q67" s="3">
        <v>63707.68</v>
      </c>
      <c r="R67" s="3">
        <v>242182.3</v>
      </c>
      <c r="S67" s="3">
        <v>-106155.3</v>
      </c>
      <c r="T67" s="3">
        <v>154759.6</v>
      </c>
      <c r="U67" s="3">
        <v>4443873</v>
      </c>
      <c r="V67" s="3">
        <v>4362160</v>
      </c>
      <c r="W67" s="2">
        <f t="shared" si="3"/>
        <v>3.699764616331314</v>
      </c>
      <c r="X67" s="2">
        <f t="shared" si="5"/>
        <v>16.809297554967493</v>
      </c>
      <c r="Y67" s="2">
        <f t="shared" si="5"/>
        <v>13.723962322946795</v>
      </c>
      <c r="Z67" s="2">
        <f t="shared" si="5"/>
        <v>3.0853352320206988</v>
      </c>
      <c r="AA67" s="2">
        <f t="shared" si="5"/>
        <v>1.3774797725971724</v>
      </c>
      <c r="AB67" s="2">
        <f t="shared" si="5"/>
        <v>0.32846171884980979</v>
      </c>
      <c r="AC67" s="2">
        <f t="shared" si="5"/>
        <v>0</v>
      </c>
      <c r="AD67" s="2">
        <f t="shared" si="5"/>
        <v>20.037417109153203</v>
      </c>
      <c r="AE67" s="2">
        <f t="shared" si="5"/>
        <v>7.714099835657283</v>
      </c>
      <c r="AF67" s="2">
        <f t="shared" si="5"/>
        <v>3.0213848606302789</v>
      </c>
      <c r="AG67" s="2">
        <f t="shared" si="5"/>
        <v>1.937312668889881</v>
      </c>
      <c r="AH67" s="2">
        <f t="shared" si="5"/>
        <v>7.364619743975763</v>
      </c>
      <c r="AI67" s="2">
        <f t="shared" si="5"/>
        <v>-3.2281195541857119</v>
      </c>
      <c r="AJ67" s="2">
        <f t="shared" si="5"/>
        <v>4.7061474175849822</v>
      </c>
      <c r="AK67" s="2">
        <f t="shared" si="5"/>
        <v>135.1355356502965</v>
      </c>
      <c r="AL67" s="2">
        <f t="shared" si="5"/>
        <v>132.65069190597873</v>
      </c>
    </row>
    <row r="68" spans="1:38" x14ac:dyDescent="0.25">
      <c r="A68">
        <f t="shared" si="1"/>
        <v>2071</v>
      </c>
      <c r="B68">
        <v>62459</v>
      </c>
      <c r="C68" s="3">
        <v>3433078.8701165635</v>
      </c>
      <c r="D68" s="3">
        <v>1174307.4295750395</v>
      </c>
      <c r="E68" s="4">
        <v>9.5899228523476268</v>
      </c>
      <c r="F68" s="3">
        <v>142.88958746115156</v>
      </c>
      <c r="G68" s="3">
        <v>4672.0715646842455</v>
      </c>
      <c r="H68" s="3">
        <v>577036.80000000005</v>
      </c>
      <c r="I68" s="3">
        <v>471154.4</v>
      </c>
      <c r="J68" s="3">
        <v>105882.4</v>
      </c>
      <c r="K68" s="3">
        <v>47278.98</v>
      </c>
      <c r="L68" s="3">
        <v>11186.11</v>
      </c>
      <c r="M68" s="3">
        <v>0</v>
      </c>
      <c r="N68" s="3">
        <v>688814.2</v>
      </c>
      <c r="O68" s="3">
        <v>266066.2</v>
      </c>
      <c r="P68" s="3">
        <v>103474.3</v>
      </c>
      <c r="Q68" s="3">
        <v>66440.460000000006</v>
      </c>
      <c r="R68" s="3">
        <v>252833.2</v>
      </c>
      <c r="S68" s="3">
        <v>-111777.4</v>
      </c>
      <c r="T68" s="3">
        <v>164413.20000000001</v>
      </c>
      <c r="U68" s="3">
        <v>4720063</v>
      </c>
      <c r="V68" s="3">
        <v>4638350</v>
      </c>
      <c r="W68" s="2">
        <f t="shared" si="3"/>
        <v>3.699772698274681</v>
      </c>
      <c r="X68" s="2">
        <f t="shared" si="5"/>
        <v>16.80814283128916</v>
      </c>
      <c r="Y68" s="2">
        <f t="shared" si="5"/>
        <v>13.723960847540997</v>
      </c>
      <c r="Z68" s="2">
        <f t="shared" si="5"/>
        <v>3.0841819837481617</v>
      </c>
      <c r="AA68" s="2">
        <f t="shared" si="5"/>
        <v>1.3771597387855739</v>
      </c>
      <c r="AB68" s="2">
        <f t="shared" si="5"/>
        <v>0.32583317841515819</v>
      </c>
      <c r="AC68" s="2">
        <f t="shared" si="5"/>
        <v>0</v>
      </c>
      <c r="AD68" s="2">
        <f t="shared" si="5"/>
        <v>20.064036570666161</v>
      </c>
      <c r="AE68" s="2">
        <f t="shared" si="5"/>
        <v>7.750075371585222</v>
      </c>
      <c r="AF68" s="2">
        <f t="shared" si="5"/>
        <v>3.0140379500365726</v>
      </c>
      <c r="AG68" s="2">
        <f t="shared" si="5"/>
        <v>1.9353024650361195</v>
      </c>
      <c r="AH68" s="2">
        <f t="shared" si="5"/>
        <v>7.364619618873351</v>
      </c>
      <c r="AI68" s="2">
        <f t="shared" si="5"/>
        <v>-3.2558937393770044</v>
      </c>
      <c r="AJ68" s="2">
        <f t="shared" si="5"/>
        <v>4.7890889263029859</v>
      </c>
      <c r="AK68" s="2">
        <f t="shared" si="5"/>
        <v>137.48775308036369</v>
      </c>
      <c r="AL68" s="2">
        <f t="shared" si="5"/>
        <v>135.10758638185652</v>
      </c>
    </row>
    <row r="69" spans="1:38" x14ac:dyDescent="0.25">
      <c r="A69">
        <f t="shared" si="1"/>
        <v>2072</v>
      </c>
      <c r="B69">
        <v>62824</v>
      </c>
      <c r="C69" s="3">
        <v>3583960.416551393</v>
      </c>
      <c r="D69" s="3">
        <v>1201880.7417886925</v>
      </c>
      <c r="E69" s="4">
        <v>9.7115044981529408</v>
      </c>
      <c r="F69" s="3">
        <v>144.52945103457597</v>
      </c>
      <c r="G69" s="3">
        <v>4727.6522701249678</v>
      </c>
      <c r="H69" s="3">
        <v>602349.30000000005</v>
      </c>
      <c r="I69" s="3">
        <v>491861.3</v>
      </c>
      <c r="J69" s="3">
        <v>110488</v>
      </c>
      <c r="K69" s="3">
        <v>49342.29</v>
      </c>
      <c r="L69" s="3">
        <v>11583.8</v>
      </c>
      <c r="M69" s="3">
        <v>0</v>
      </c>
      <c r="N69" s="3">
        <v>719925.8</v>
      </c>
      <c r="O69" s="3">
        <v>278934.2</v>
      </c>
      <c r="P69" s="3">
        <v>107777.5</v>
      </c>
      <c r="Q69" s="3">
        <v>69268.990000000005</v>
      </c>
      <c r="R69" s="3">
        <v>263945.09999999998</v>
      </c>
      <c r="S69" s="3">
        <v>-117576.4</v>
      </c>
      <c r="T69" s="3">
        <v>174631.9</v>
      </c>
      <c r="U69" s="3">
        <v>5012272</v>
      </c>
      <c r="V69" s="3">
        <v>4930559</v>
      </c>
      <c r="W69" s="2">
        <f t="shared" si="3"/>
        <v>3.6997790071869803</v>
      </c>
      <c r="X69" s="2">
        <f t="shared" si="5"/>
        <v>16.806806716342052</v>
      </c>
      <c r="Y69" s="2">
        <f t="shared" si="5"/>
        <v>13.723960167877228</v>
      </c>
      <c r="Z69" s="2">
        <f t="shared" si="5"/>
        <v>3.0828465484648198</v>
      </c>
      <c r="AA69" s="2">
        <f t="shared" si="5"/>
        <v>1.3767532077678137</v>
      </c>
      <c r="AB69" s="2">
        <f t="shared" si="5"/>
        <v>0.32321227507156236</v>
      </c>
      <c r="AC69" s="2">
        <f t="shared" si="5"/>
        <v>0</v>
      </c>
      <c r="AD69" s="2">
        <f t="shared" si="5"/>
        <v>20.087437257265716</v>
      </c>
      <c r="AE69" s="2">
        <f t="shared" si="5"/>
        <v>7.7828482343674947</v>
      </c>
      <c r="AF69" s="2">
        <f t="shared" si="5"/>
        <v>3.007217923006726</v>
      </c>
      <c r="AG69" s="2">
        <f t="shared" si="5"/>
        <v>1.932749861859606</v>
      </c>
      <c r="AH69" s="2">
        <f t="shared" si="5"/>
        <v>7.3646209590109475</v>
      </c>
      <c r="AI69" s="2">
        <f t="shared" si="5"/>
        <v>-3.2806277507142769</v>
      </c>
      <c r="AJ69" s="2">
        <f t="shared" si="5"/>
        <v>4.8725956680078699</v>
      </c>
      <c r="AK69" s="2">
        <f t="shared" si="5"/>
        <v>139.85288388935322</v>
      </c>
      <c r="AL69" s="2">
        <f t="shared" si="5"/>
        <v>137.5729200922467</v>
      </c>
    </row>
    <row r="70" spans="1:38" x14ac:dyDescent="0.25">
      <c r="A70">
        <f t="shared" ref="A70:A89" si="6">YEAR(B70)</f>
        <v>2073</v>
      </c>
      <c r="B70">
        <v>63190</v>
      </c>
      <c r="C70" s="3">
        <v>3740867.7525965166</v>
      </c>
      <c r="D70" s="3">
        <v>1229900.788517267</v>
      </c>
      <c r="E70" s="4">
        <v>9.8338270145417699</v>
      </c>
      <c r="F70" s="3">
        <v>146.18780100219669</v>
      </c>
      <c r="G70" s="3">
        <v>4783.1904549351711</v>
      </c>
      <c r="H70" s="3">
        <v>628677.19999999995</v>
      </c>
      <c r="I70" s="3">
        <v>513395.20000000001</v>
      </c>
      <c r="J70" s="3">
        <v>115282</v>
      </c>
      <c r="K70" s="3">
        <v>51490.52</v>
      </c>
      <c r="L70" s="3">
        <v>11994.87</v>
      </c>
      <c r="M70" s="3">
        <v>0</v>
      </c>
      <c r="N70" s="3">
        <v>752255.1</v>
      </c>
      <c r="O70" s="3">
        <v>292305.2</v>
      </c>
      <c r="P70" s="3">
        <v>112263</v>
      </c>
      <c r="Q70" s="3">
        <v>72186.259999999995</v>
      </c>
      <c r="R70" s="3">
        <v>275500.7</v>
      </c>
      <c r="S70" s="3">
        <v>-123577.9</v>
      </c>
      <c r="T70" s="3">
        <v>185443.20000000001</v>
      </c>
      <c r="U70" s="3">
        <v>5321293</v>
      </c>
      <c r="V70" s="3">
        <v>5239580</v>
      </c>
      <c r="W70" s="2">
        <f t="shared" si="3"/>
        <v>3.6997832519863247</v>
      </c>
      <c r="X70" s="2">
        <f t="shared" si="5"/>
        <v>16.805651564764307</v>
      </c>
      <c r="Y70" s="2">
        <f t="shared" si="5"/>
        <v>13.723960159876144</v>
      </c>
      <c r="Z70" s="2">
        <f t="shared" si="5"/>
        <v>3.0816914048881672</v>
      </c>
      <c r="AA70" s="2">
        <f t="shared" si="5"/>
        <v>1.3764325125971293</v>
      </c>
      <c r="AB70" s="2">
        <f t="shared" si="5"/>
        <v>0.32064405355346826</v>
      </c>
      <c r="AC70" s="2">
        <f t="shared" si="5"/>
        <v>0</v>
      </c>
      <c r="AD70" s="2">
        <f t="shared" si="5"/>
        <v>20.10910702410861</v>
      </c>
      <c r="AE70" s="2">
        <f t="shared" si="5"/>
        <v>7.8138340976398455</v>
      </c>
      <c r="AF70" s="2">
        <f t="shared" si="5"/>
        <v>3.0009882044634923</v>
      </c>
      <c r="AG70" s="2">
        <f t="shared" si="5"/>
        <v>1.9296661837322606</v>
      </c>
      <c r="AH70" s="2">
        <f t="shared" si="5"/>
        <v>7.3646201421789481</v>
      </c>
      <c r="AI70" s="2">
        <f t="shared" si="5"/>
        <v>-3.3034554593442986</v>
      </c>
      <c r="AJ70" s="2">
        <f t="shared" si="5"/>
        <v>4.9572241593219877</v>
      </c>
      <c r="AK70" s="2">
        <f t="shared" si="5"/>
        <v>142.24755730288831</v>
      </c>
      <c r="AL70" s="2">
        <f t="shared" si="5"/>
        <v>140.06322453829691</v>
      </c>
    </row>
    <row r="71" spans="1:38" x14ac:dyDescent="0.25">
      <c r="A71">
        <f t="shared" si="6"/>
        <v>2074</v>
      </c>
      <c r="B71">
        <v>63555</v>
      </c>
      <c r="C71" s="3">
        <v>3904125.196618109</v>
      </c>
      <c r="D71" s="3">
        <v>1258407.7253351547</v>
      </c>
      <c r="E71" s="4">
        <v>9.9568657348572351</v>
      </c>
      <c r="F71" s="3">
        <v>147.86451913013983</v>
      </c>
      <c r="G71" s="3">
        <v>4838.7206788715066</v>
      </c>
      <c r="H71" s="3">
        <v>656072.9</v>
      </c>
      <c r="I71" s="3">
        <v>535800.6</v>
      </c>
      <c r="J71" s="3">
        <v>120272.3</v>
      </c>
      <c r="K71" s="3">
        <v>53726.68</v>
      </c>
      <c r="L71" s="3">
        <v>12419.77</v>
      </c>
      <c r="M71" s="3">
        <v>0</v>
      </c>
      <c r="N71" s="3">
        <v>785949.3</v>
      </c>
      <c r="O71" s="3">
        <v>306265.8</v>
      </c>
      <c r="P71" s="3">
        <v>116943.9</v>
      </c>
      <c r="Q71" s="3">
        <v>75215.570000000007</v>
      </c>
      <c r="R71" s="3">
        <v>287524</v>
      </c>
      <c r="S71" s="3">
        <v>-129876.4</v>
      </c>
      <c r="T71" s="3">
        <v>196876.5</v>
      </c>
      <c r="U71" s="3">
        <v>5648046</v>
      </c>
      <c r="V71" s="3">
        <v>5566333</v>
      </c>
      <c r="W71" s="2">
        <f t="shared" ref="W71:W89" si="7">100*T71/U70</f>
        <v>3.6997868751072343</v>
      </c>
      <c r="X71" s="2">
        <f t="shared" ref="X71:AL87" si="8">100*H71/$C71</f>
        <v>16.804607100415566</v>
      </c>
      <c r="Y71" s="2">
        <f t="shared" si="8"/>
        <v>13.723960503728962</v>
      </c>
      <c r="Z71" s="2">
        <f t="shared" si="8"/>
        <v>3.0806465966866048</v>
      </c>
      <c r="AA71" s="2">
        <f t="shared" si="8"/>
        <v>1.3761515651839225</v>
      </c>
      <c r="AB71" s="2">
        <f t="shared" si="8"/>
        <v>0.31811915280684244</v>
      </c>
      <c r="AC71" s="2">
        <f t="shared" si="8"/>
        <v>0</v>
      </c>
      <c r="AD71" s="2">
        <f t="shared" si="8"/>
        <v>20.131252468051411</v>
      </c>
      <c r="AE71" s="2">
        <f t="shared" si="8"/>
        <v>7.8446715864874985</v>
      </c>
      <c r="AF71" s="2">
        <f t="shared" si="8"/>
        <v>2.9953931831207905</v>
      </c>
      <c r="AG71" s="2">
        <f t="shared" si="8"/>
        <v>1.926566547229438</v>
      </c>
      <c r="AH71" s="2">
        <f t="shared" si="8"/>
        <v>7.3646203827957013</v>
      </c>
      <c r="AI71" s="2">
        <f t="shared" si="8"/>
        <v>-3.3266453676358414</v>
      </c>
      <c r="AJ71" s="2">
        <f t="shared" si="8"/>
        <v>5.0427814192675315</v>
      </c>
      <c r="AK71" s="2">
        <f t="shared" si="8"/>
        <v>144.66867007473368</v>
      </c>
      <c r="AL71" s="2">
        <f t="shared" si="8"/>
        <v>142.57567879282544</v>
      </c>
    </row>
    <row r="72" spans="1:38" x14ac:dyDescent="0.25">
      <c r="A72">
        <f t="shared" si="6"/>
        <v>2075</v>
      </c>
      <c r="B72">
        <v>63920</v>
      </c>
      <c r="C72" s="3">
        <v>4073951.9828684404</v>
      </c>
      <c r="D72" s="3">
        <v>1287399.1962643533</v>
      </c>
      <c r="E72" s="4">
        <v>10.080597390743058</v>
      </c>
      <c r="F72" s="3">
        <v>149.56010059329836</v>
      </c>
      <c r="G72" s="3">
        <v>4894.2381591284802</v>
      </c>
      <c r="H72" s="3">
        <v>684575</v>
      </c>
      <c r="I72" s="3">
        <v>559107.6</v>
      </c>
      <c r="J72" s="3">
        <v>125467.4</v>
      </c>
      <c r="K72" s="3">
        <v>56054.35</v>
      </c>
      <c r="L72" s="3">
        <v>12858.95</v>
      </c>
      <c r="M72" s="3">
        <v>0</v>
      </c>
      <c r="N72" s="3">
        <v>821015.1</v>
      </c>
      <c r="O72" s="3">
        <v>320790.3</v>
      </c>
      <c r="P72" s="3">
        <v>121830.1</v>
      </c>
      <c r="Q72" s="3">
        <v>78363.69</v>
      </c>
      <c r="R72" s="3">
        <v>300031.09999999998</v>
      </c>
      <c r="S72" s="3">
        <v>-136440.1</v>
      </c>
      <c r="T72" s="3">
        <v>208965.9</v>
      </c>
      <c r="U72" s="3">
        <v>5993452</v>
      </c>
      <c r="V72" s="3">
        <v>5911739</v>
      </c>
      <c r="W72" s="2">
        <f t="shared" si="7"/>
        <v>3.6997910427783345</v>
      </c>
      <c r="X72" s="2">
        <f t="shared" si="8"/>
        <v>16.803708116314017</v>
      </c>
      <c r="Y72" s="2">
        <f t="shared" si="8"/>
        <v>13.723961459318339</v>
      </c>
      <c r="Z72" s="2">
        <f t="shared" si="8"/>
        <v>3.0797466569956797</v>
      </c>
      <c r="AA72" s="2">
        <f t="shared" si="8"/>
        <v>1.3759207333742931</v>
      </c>
      <c r="AB72" s="2">
        <f t="shared" si="8"/>
        <v>0.3156382317237354</v>
      </c>
      <c r="AC72" s="2">
        <f t="shared" si="8"/>
        <v>0</v>
      </c>
      <c r="AD72" s="2">
        <f t="shared" si="8"/>
        <v>20.152792753878487</v>
      </c>
      <c r="AE72" s="2">
        <f t="shared" si="8"/>
        <v>7.8741796994409796</v>
      </c>
      <c r="AF72" s="2">
        <f t="shared" si="8"/>
        <v>2.990464799592957</v>
      </c>
      <c r="AG72" s="2">
        <f t="shared" si="8"/>
        <v>1.9235300349520734</v>
      </c>
      <c r="AH72" s="2">
        <f t="shared" si="8"/>
        <v>7.3646204290495882</v>
      </c>
      <c r="AI72" s="2">
        <f t="shared" si="8"/>
        <v>-3.3490846375644687</v>
      </c>
      <c r="AJ72" s="2">
        <f t="shared" si="8"/>
        <v>5.1293167145497041</v>
      </c>
      <c r="AK72" s="2">
        <f t="shared" si="8"/>
        <v>147.11641239767516</v>
      </c>
      <c r="AL72" s="2">
        <f t="shared" si="8"/>
        <v>145.11066956261931</v>
      </c>
    </row>
    <row r="73" spans="1:38" x14ac:dyDescent="0.25">
      <c r="A73">
        <f t="shared" si="6"/>
        <v>2076</v>
      </c>
      <c r="B73">
        <v>64285</v>
      </c>
      <c r="C73" s="3">
        <v>4250803.9761609398</v>
      </c>
      <c r="D73" s="3">
        <v>1316947.5127926408</v>
      </c>
      <c r="E73" s="4">
        <v>10.205002751910236</v>
      </c>
      <c r="F73" s="3">
        <v>151.27455910249827</v>
      </c>
      <c r="G73" s="3">
        <v>4949.9299314706341</v>
      </c>
      <c r="H73" s="3">
        <v>714254.7</v>
      </c>
      <c r="I73" s="3">
        <v>583378.69999999995</v>
      </c>
      <c r="J73" s="3">
        <v>130876</v>
      </c>
      <c r="K73" s="3">
        <v>58477.72</v>
      </c>
      <c r="L73" s="3">
        <v>13312.87</v>
      </c>
      <c r="M73" s="3">
        <v>0</v>
      </c>
      <c r="N73" s="3">
        <v>857460.2</v>
      </c>
      <c r="O73" s="3">
        <v>335812.5</v>
      </c>
      <c r="P73" s="3">
        <v>126937.60000000001</v>
      </c>
      <c r="Q73" s="3">
        <v>81654.52</v>
      </c>
      <c r="R73" s="3">
        <v>313055.59999999998</v>
      </c>
      <c r="S73" s="3">
        <v>-143205.5</v>
      </c>
      <c r="T73" s="3">
        <v>221745.4</v>
      </c>
      <c r="U73" s="3">
        <v>6358403</v>
      </c>
      <c r="V73" s="3">
        <v>6276690</v>
      </c>
      <c r="W73" s="2">
        <f t="shared" si="7"/>
        <v>3.6997943755952329</v>
      </c>
      <c r="X73" s="2">
        <f t="shared" si="8"/>
        <v>16.802814338314189</v>
      </c>
      <c r="Y73" s="2">
        <f t="shared" si="8"/>
        <v>13.723961473445103</v>
      </c>
      <c r="Z73" s="2">
        <f t="shared" si="8"/>
        <v>3.0788528648690834</v>
      </c>
      <c r="AA73" s="2">
        <f t="shared" si="8"/>
        <v>1.3756861132141271</v>
      </c>
      <c r="AB73" s="2">
        <f t="shared" si="8"/>
        <v>0.31318475457020134</v>
      </c>
      <c r="AC73" s="2">
        <f t="shared" si="8"/>
        <v>0</v>
      </c>
      <c r="AD73" s="2">
        <f t="shared" si="8"/>
        <v>20.171718216336206</v>
      </c>
      <c r="AE73" s="2">
        <f t="shared" si="8"/>
        <v>7.8999761429433129</v>
      </c>
      <c r="AF73" s="2">
        <f t="shared" si="8"/>
        <v>2.986202156389298</v>
      </c>
      <c r="AG73" s="2">
        <f t="shared" si="8"/>
        <v>1.9209194415439794</v>
      </c>
      <c r="AH73" s="2">
        <f t="shared" si="8"/>
        <v>7.3646209459588441</v>
      </c>
      <c r="AI73" s="2">
        <f t="shared" si="8"/>
        <v>-3.3689038780220173</v>
      </c>
      <c r="AJ73" s="2">
        <f t="shared" si="8"/>
        <v>5.2165520038933098</v>
      </c>
      <c r="AK73" s="2">
        <f t="shared" si="8"/>
        <v>149.58118595114593</v>
      </c>
      <c r="AL73" s="2">
        <f t="shared" si="8"/>
        <v>147.65889076985181</v>
      </c>
    </row>
    <row r="74" spans="1:38" x14ac:dyDescent="0.25">
      <c r="A74">
        <f t="shared" si="6"/>
        <v>2077</v>
      </c>
      <c r="B74">
        <v>64651</v>
      </c>
      <c r="C74" s="3">
        <v>4435099.5808144808</v>
      </c>
      <c r="D74" s="3">
        <v>1347101.5054147199</v>
      </c>
      <c r="E74" s="4">
        <v>10.330094882261665</v>
      </c>
      <c r="F74" s="3">
        <v>153.00823685732715</v>
      </c>
      <c r="G74" s="3">
        <v>5005.9468765443626</v>
      </c>
      <c r="H74" s="3">
        <v>745180.3</v>
      </c>
      <c r="I74" s="3">
        <v>608671.4</v>
      </c>
      <c r="J74" s="3">
        <v>136508.9</v>
      </c>
      <c r="K74" s="3">
        <v>61001.5</v>
      </c>
      <c r="L74" s="3">
        <v>13782.02</v>
      </c>
      <c r="M74" s="3">
        <v>0</v>
      </c>
      <c r="N74" s="3">
        <v>895330.1</v>
      </c>
      <c r="O74" s="3">
        <v>351340.7</v>
      </c>
      <c r="P74" s="3">
        <v>132280.29999999999</v>
      </c>
      <c r="Q74" s="3">
        <v>85080.78</v>
      </c>
      <c r="R74" s="3">
        <v>326628.2</v>
      </c>
      <c r="S74" s="3">
        <v>-150149.79999999999</v>
      </c>
      <c r="T74" s="3">
        <v>235247.9</v>
      </c>
      <c r="U74" s="3">
        <v>6743800</v>
      </c>
      <c r="V74" s="3">
        <v>6662087</v>
      </c>
      <c r="W74" s="2">
        <f t="shared" si="7"/>
        <v>3.6997953731463702</v>
      </c>
      <c r="X74" s="2">
        <f t="shared" si="8"/>
        <v>16.801884296432231</v>
      </c>
      <c r="Y74" s="2">
        <f t="shared" si="8"/>
        <v>13.723962425398822</v>
      </c>
      <c r="Z74" s="2">
        <f t="shared" si="8"/>
        <v>3.0779218710334102</v>
      </c>
      <c r="AA74" s="2">
        <f t="shared" si="8"/>
        <v>1.3754257122857525</v>
      </c>
      <c r="AB74" s="2">
        <f t="shared" si="8"/>
        <v>0.31074882872120341</v>
      </c>
      <c r="AC74" s="2">
        <f t="shared" si="8"/>
        <v>0</v>
      </c>
      <c r="AD74" s="2">
        <f t="shared" si="8"/>
        <v>20.187373105962543</v>
      </c>
      <c r="AE74" s="2">
        <f t="shared" si="8"/>
        <v>7.921822128184961</v>
      </c>
      <c r="AF74" s="2">
        <f t="shared" si="8"/>
        <v>2.9825779013446065</v>
      </c>
      <c r="AG74" s="2">
        <f t="shared" si="8"/>
        <v>1.9183510640447763</v>
      </c>
      <c r="AH74" s="2">
        <f t="shared" si="8"/>
        <v>7.3646193066992325</v>
      </c>
      <c r="AI74" s="2">
        <f t="shared" si="8"/>
        <v>-3.3854888095303108</v>
      </c>
      <c r="AJ74" s="2">
        <f t="shared" si="8"/>
        <v>5.3042303946825484</v>
      </c>
      <c r="AK74" s="2">
        <f t="shared" si="8"/>
        <v>152.05521042126273</v>
      </c>
      <c r="AL74" s="2">
        <f t="shared" si="8"/>
        <v>150.21279406710741</v>
      </c>
    </row>
    <row r="75" spans="1:38" x14ac:dyDescent="0.25">
      <c r="A75">
        <f t="shared" si="6"/>
        <v>2078</v>
      </c>
      <c r="B75">
        <v>65016</v>
      </c>
      <c r="C75" s="3">
        <v>4626951.7239248231</v>
      </c>
      <c r="D75" s="3">
        <v>1377818.4655449605</v>
      </c>
      <c r="E75" s="4">
        <v>10.455882860819576</v>
      </c>
      <c r="F75" s="3">
        <v>154.76132639657985</v>
      </c>
      <c r="G75" s="3">
        <v>5062.1136980845658</v>
      </c>
      <c r="H75" s="3">
        <v>777375.5</v>
      </c>
      <c r="I75" s="3">
        <v>635001.1</v>
      </c>
      <c r="J75" s="3">
        <v>142374.39999999999</v>
      </c>
      <c r="K75" s="3">
        <v>63629.94</v>
      </c>
      <c r="L75" s="3">
        <v>14266.93</v>
      </c>
      <c r="M75" s="3">
        <v>0</v>
      </c>
      <c r="N75" s="3">
        <v>934729.8</v>
      </c>
      <c r="O75" s="3">
        <v>367462.9</v>
      </c>
      <c r="P75" s="3">
        <v>137862.39999999999</v>
      </c>
      <c r="Q75" s="3">
        <v>88647.039999999994</v>
      </c>
      <c r="R75" s="3">
        <v>340757.4</v>
      </c>
      <c r="S75" s="3">
        <v>-157354.29999999999</v>
      </c>
      <c r="T75" s="3">
        <v>249507</v>
      </c>
      <c r="U75" s="3">
        <v>7150662</v>
      </c>
      <c r="V75" s="3">
        <v>7068949</v>
      </c>
      <c r="W75" s="2">
        <f t="shared" si="7"/>
        <v>3.6997983332839053</v>
      </c>
      <c r="X75" s="2">
        <f t="shared" si="8"/>
        <v>16.801028979411726</v>
      </c>
      <c r="Y75" s="2">
        <f t="shared" si="8"/>
        <v>13.723962078890219</v>
      </c>
      <c r="Z75" s="2">
        <f t="shared" si="8"/>
        <v>3.0770669005215074</v>
      </c>
      <c r="AA75" s="2">
        <f t="shared" si="8"/>
        <v>1.3752021589286381</v>
      </c>
      <c r="AB75" s="2">
        <f t="shared" si="8"/>
        <v>0.30834404271454213</v>
      </c>
      <c r="AC75" s="2">
        <f t="shared" si="8"/>
        <v>0</v>
      </c>
      <c r="AD75" s="2">
        <f t="shared" si="8"/>
        <v>20.201848987676776</v>
      </c>
      <c r="AE75" s="2">
        <f t="shared" si="8"/>
        <v>7.9417923921691296</v>
      </c>
      <c r="AF75" s="2">
        <f t="shared" si="8"/>
        <v>2.9795512948005838</v>
      </c>
      <c r="AG75" s="2">
        <f t="shared" si="8"/>
        <v>1.9158842643986986</v>
      </c>
      <c r="AH75" s="2">
        <f t="shared" si="8"/>
        <v>7.3646197395582877</v>
      </c>
      <c r="AI75" s="2">
        <f t="shared" si="8"/>
        <v>-3.4008200082650486</v>
      </c>
      <c r="AJ75" s="2">
        <f t="shared" si="8"/>
        <v>5.3924703538586973</v>
      </c>
      <c r="AK75" s="2">
        <f t="shared" si="8"/>
        <v>154.54369154157575</v>
      </c>
      <c r="AL75" s="2">
        <f t="shared" si="8"/>
        <v>152.77766922546897</v>
      </c>
    </row>
    <row r="76" spans="1:38" x14ac:dyDescent="0.25">
      <c r="A76">
        <f t="shared" si="6"/>
        <v>2079</v>
      </c>
      <c r="B76">
        <v>65381</v>
      </c>
      <c r="C76" s="3">
        <v>4826643.2582764551</v>
      </c>
      <c r="D76" s="3">
        <v>1409100.1405960734</v>
      </c>
      <c r="E76" s="4">
        <v>10.582391849469618</v>
      </c>
      <c r="F76" s="3">
        <v>156.53407660288383</v>
      </c>
      <c r="G76" s="3">
        <v>5118.4015156073774</v>
      </c>
      <c r="H76" s="3">
        <v>810889.6</v>
      </c>
      <c r="I76" s="3">
        <v>662406.69999999995</v>
      </c>
      <c r="J76" s="3">
        <v>148482.9</v>
      </c>
      <c r="K76" s="3">
        <v>66367.75</v>
      </c>
      <c r="L76" s="3">
        <v>14768.11</v>
      </c>
      <c r="M76" s="3">
        <v>0</v>
      </c>
      <c r="N76" s="3">
        <v>975781</v>
      </c>
      <c r="O76" s="3">
        <v>384264.7</v>
      </c>
      <c r="P76" s="3">
        <v>143691.9</v>
      </c>
      <c r="Q76" s="3">
        <v>92360.52</v>
      </c>
      <c r="R76" s="3">
        <v>355463.9</v>
      </c>
      <c r="S76" s="3">
        <v>-164891.4</v>
      </c>
      <c r="T76" s="3">
        <v>264560.09999999998</v>
      </c>
      <c r="U76" s="3">
        <v>7580113</v>
      </c>
      <c r="V76" s="3">
        <v>7498400</v>
      </c>
      <c r="W76" s="2">
        <f t="shared" si="7"/>
        <v>3.6997987039521649</v>
      </c>
      <c r="X76" s="2">
        <f t="shared" si="8"/>
        <v>16.800280373104691</v>
      </c>
      <c r="Y76" s="2">
        <f t="shared" si="8"/>
        <v>13.723962276767448</v>
      </c>
      <c r="Z76" s="2">
        <f t="shared" si="8"/>
        <v>3.0763180963372405</v>
      </c>
      <c r="AA76" s="2">
        <f t="shared" si="8"/>
        <v>1.375029113373903</v>
      </c>
      <c r="AB76" s="2">
        <f t="shared" si="8"/>
        <v>0.30597061373194467</v>
      </c>
      <c r="AC76" s="2">
        <f t="shared" si="8"/>
        <v>0</v>
      </c>
      <c r="AD76" s="2">
        <f t="shared" si="8"/>
        <v>20.216555228663022</v>
      </c>
      <c r="AE76" s="2">
        <f t="shared" si="8"/>
        <v>7.9613238318594313</v>
      </c>
      <c r="AF76" s="2">
        <f t="shared" si="8"/>
        <v>2.9770565652144532</v>
      </c>
      <c r="AG76" s="2">
        <f t="shared" si="8"/>
        <v>1.9135559654554002</v>
      </c>
      <c r="AH76" s="2">
        <f t="shared" si="8"/>
        <v>7.3646192805003894</v>
      </c>
      <c r="AI76" s="2">
        <f t="shared" si="8"/>
        <v>-3.4162748555583335</v>
      </c>
      <c r="AJ76" s="2">
        <f t="shared" si="8"/>
        <v>5.4812441243994421</v>
      </c>
      <c r="AK76" s="2">
        <f t="shared" si="8"/>
        <v>157.04730170397514</v>
      </c>
      <c r="AL76" s="2">
        <f t="shared" si="8"/>
        <v>155.35434459843634</v>
      </c>
    </row>
    <row r="77" spans="1:38" x14ac:dyDescent="0.25">
      <c r="A77">
        <f t="shared" si="6"/>
        <v>2080</v>
      </c>
      <c r="B77">
        <v>65746</v>
      </c>
      <c r="C77" s="3">
        <v>5034746.3850033032</v>
      </c>
      <c r="D77" s="3">
        <v>1441034.2122602812</v>
      </c>
      <c r="E77" s="4">
        <v>10.70965168072733</v>
      </c>
      <c r="F77" s="3">
        <v>158.32658452876751</v>
      </c>
      <c r="G77" s="3">
        <v>5175.1495069280463</v>
      </c>
      <c r="H77" s="3">
        <v>845813</v>
      </c>
      <c r="I77" s="3">
        <v>690966.7</v>
      </c>
      <c r="J77" s="3">
        <v>154846.29999999999</v>
      </c>
      <c r="K77" s="3">
        <v>69219.87</v>
      </c>
      <c r="L77" s="3">
        <v>15286.12</v>
      </c>
      <c r="M77" s="3">
        <v>0</v>
      </c>
      <c r="N77" s="3">
        <v>1018563</v>
      </c>
      <c r="O77" s="3">
        <v>401758.2</v>
      </c>
      <c r="P77" s="3">
        <v>149784.70000000001</v>
      </c>
      <c r="Q77" s="3">
        <v>96229.87</v>
      </c>
      <c r="R77" s="3">
        <v>370789.9</v>
      </c>
      <c r="S77" s="3">
        <v>-172749.7</v>
      </c>
      <c r="T77" s="3">
        <v>280449</v>
      </c>
      <c r="U77" s="3">
        <v>8033312</v>
      </c>
      <c r="V77" s="3">
        <v>7951599</v>
      </c>
      <c r="W77" s="2">
        <f t="shared" si="7"/>
        <v>3.6997997259407609</v>
      </c>
      <c r="X77" s="2">
        <f t="shared" si="8"/>
        <v>16.799515513221728</v>
      </c>
      <c r="Y77" s="2">
        <f t="shared" si="8"/>
        <v>13.723962383847994</v>
      </c>
      <c r="Z77" s="2">
        <f t="shared" si="8"/>
        <v>3.0755531293737328</v>
      </c>
      <c r="AA77" s="2">
        <f t="shared" si="8"/>
        <v>1.3748432335376628</v>
      </c>
      <c r="AB77" s="2">
        <f t="shared" si="8"/>
        <v>0.30361251254942745</v>
      </c>
      <c r="AC77" s="2">
        <f t="shared" si="8"/>
        <v>0</v>
      </c>
      <c r="AD77" s="2">
        <f t="shared" si="8"/>
        <v>20.230671460114305</v>
      </c>
      <c r="AE77" s="2">
        <f t="shared" si="8"/>
        <v>7.9797107794087312</v>
      </c>
      <c r="AF77" s="2">
        <f t="shared" si="8"/>
        <v>2.9750197635804398</v>
      </c>
      <c r="AG77" s="2">
        <f t="shared" si="8"/>
        <v>1.9113151416451508</v>
      </c>
      <c r="AH77" s="2">
        <f t="shared" si="8"/>
        <v>7.3646192210286818</v>
      </c>
      <c r="AI77" s="2">
        <f t="shared" si="8"/>
        <v>-3.4311499883004863</v>
      </c>
      <c r="AJ77" s="2">
        <f t="shared" si="8"/>
        <v>5.5702706463101421</v>
      </c>
      <c r="AK77" s="2">
        <f t="shared" si="8"/>
        <v>159.5574312129871</v>
      </c>
      <c r="AL77" s="2">
        <f t="shared" si="8"/>
        <v>157.93444976066621</v>
      </c>
    </row>
    <row r="78" spans="1:38" x14ac:dyDescent="0.25">
      <c r="A78">
        <f t="shared" si="6"/>
        <v>2081</v>
      </c>
      <c r="B78">
        <v>66112</v>
      </c>
      <c r="C78" s="3">
        <v>5251594.1666843444</v>
      </c>
      <c r="D78" s="3">
        <v>1473626.7131587814</v>
      </c>
      <c r="E78" s="4">
        <v>10.837708130801342</v>
      </c>
      <c r="F78" s="3">
        <v>160.13953515182303</v>
      </c>
      <c r="G78" s="3">
        <v>5232.3457515586515</v>
      </c>
      <c r="H78" s="3">
        <v>882202.2</v>
      </c>
      <c r="I78" s="3">
        <v>720726.8</v>
      </c>
      <c r="J78" s="3">
        <v>161475.4</v>
      </c>
      <c r="K78" s="3">
        <v>72191.679999999993</v>
      </c>
      <c r="L78" s="3">
        <v>15821.49</v>
      </c>
      <c r="M78" s="3">
        <v>0</v>
      </c>
      <c r="N78" s="3">
        <v>1063062</v>
      </c>
      <c r="O78" s="3">
        <v>419895.7</v>
      </c>
      <c r="P78" s="3">
        <v>156148.6</v>
      </c>
      <c r="Q78" s="3">
        <v>100257.3</v>
      </c>
      <c r="R78" s="3">
        <v>386759.9</v>
      </c>
      <c r="S78" s="3">
        <v>-180859.4</v>
      </c>
      <c r="T78" s="3">
        <v>297216.5</v>
      </c>
      <c r="U78" s="3">
        <v>8511388</v>
      </c>
      <c r="V78" s="3">
        <v>8429675</v>
      </c>
      <c r="W78" s="2">
        <f t="shared" si="7"/>
        <v>3.6998002816273039</v>
      </c>
      <c r="X78" s="2">
        <f t="shared" si="8"/>
        <v>16.798750474600912</v>
      </c>
      <c r="Y78" s="2">
        <f t="shared" si="8"/>
        <v>13.723962231739611</v>
      </c>
      <c r="Z78" s="2">
        <f t="shared" si="8"/>
        <v>3.0747882428612985</v>
      </c>
      <c r="AA78" s="2">
        <f t="shared" si="8"/>
        <v>1.3746622017744197</v>
      </c>
      <c r="AB78" s="2">
        <f t="shared" si="8"/>
        <v>0.30127023333924302</v>
      </c>
      <c r="AC78" s="2">
        <f t="shared" si="8"/>
        <v>0</v>
      </c>
      <c r="AD78" s="2">
        <f t="shared" si="8"/>
        <v>20.24265330219103</v>
      </c>
      <c r="AE78" s="2">
        <f t="shared" si="8"/>
        <v>7.9955854674335214</v>
      </c>
      <c r="AF78" s="2">
        <f t="shared" si="8"/>
        <v>2.9733561856434587</v>
      </c>
      <c r="AG78" s="2">
        <f t="shared" si="8"/>
        <v>1.9090831625189846</v>
      </c>
      <c r="AH78" s="2">
        <f t="shared" si="8"/>
        <v>7.364618965676577</v>
      </c>
      <c r="AI78" s="2">
        <f t="shared" si="8"/>
        <v>-3.4438952108553296</v>
      </c>
      <c r="AJ78" s="2">
        <f t="shared" si="8"/>
        <v>5.6595481403630838</v>
      </c>
      <c r="AK78" s="2">
        <f t="shared" si="8"/>
        <v>162.07246275798505</v>
      </c>
      <c r="AL78" s="2">
        <f t="shared" si="8"/>
        <v>160.51649713294913</v>
      </c>
    </row>
    <row r="79" spans="1:38" x14ac:dyDescent="0.25">
      <c r="A79">
        <f t="shared" si="6"/>
        <v>2082</v>
      </c>
      <c r="B79">
        <v>66477</v>
      </c>
      <c r="C79" s="3">
        <v>5477626.3465875834</v>
      </c>
      <c r="D79" s="3">
        <v>1506914.7952725375</v>
      </c>
      <c r="E79" s="4">
        <v>10.966631523731955</v>
      </c>
      <c r="F79" s="3">
        <v>161.97326117716489</v>
      </c>
      <c r="G79" s="3">
        <v>5290.0314358457281</v>
      </c>
      <c r="H79" s="3">
        <v>920131</v>
      </c>
      <c r="I79" s="3">
        <v>751747.3</v>
      </c>
      <c r="J79" s="3">
        <v>168383.7</v>
      </c>
      <c r="K79" s="3">
        <v>75289.240000000005</v>
      </c>
      <c r="L79" s="3">
        <v>16374.85</v>
      </c>
      <c r="M79" s="3">
        <v>0</v>
      </c>
      <c r="N79" s="3">
        <v>1109403</v>
      </c>
      <c r="O79" s="3">
        <v>438741</v>
      </c>
      <c r="P79" s="3">
        <v>162793.70000000001</v>
      </c>
      <c r="Q79" s="3">
        <v>104461.5</v>
      </c>
      <c r="R79" s="3">
        <v>403406.4</v>
      </c>
      <c r="S79" s="3">
        <v>-189271.5</v>
      </c>
      <c r="T79" s="3">
        <v>314904.40000000002</v>
      </c>
      <c r="U79" s="3">
        <v>9015564</v>
      </c>
      <c r="V79" s="3">
        <v>8933851</v>
      </c>
      <c r="W79" s="2">
        <f t="shared" si="7"/>
        <v>3.6998007845488896</v>
      </c>
      <c r="X79" s="2">
        <f t="shared" si="8"/>
        <v>16.797987700881009</v>
      </c>
      <c r="Y79" s="2">
        <f t="shared" si="8"/>
        <v>13.723960935530382</v>
      </c>
      <c r="Z79" s="2">
        <f t="shared" si="8"/>
        <v>3.0740267653506268</v>
      </c>
      <c r="AA79" s="2">
        <f t="shared" si="8"/>
        <v>1.3744865975917326</v>
      </c>
      <c r="AB79" s="2">
        <f t="shared" si="8"/>
        <v>0.29894061704667202</v>
      </c>
      <c r="AC79" s="2">
        <f t="shared" si="8"/>
        <v>0</v>
      </c>
      <c r="AD79" s="2">
        <f t="shared" si="8"/>
        <v>20.253353000084221</v>
      </c>
      <c r="AE79" s="2">
        <f t="shared" si="8"/>
        <v>8.0096920132809721</v>
      </c>
      <c r="AF79" s="2">
        <f t="shared" si="8"/>
        <v>2.9719752626320739</v>
      </c>
      <c r="AG79" s="2">
        <f t="shared" si="8"/>
        <v>1.907057790918447</v>
      </c>
      <c r="AH79" s="2">
        <f t="shared" si="8"/>
        <v>7.3646206308196165</v>
      </c>
      <c r="AI79" s="2">
        <f t="shared" si="8"/>
        <v>-3.4553561711618235</v>
      </c>
      <c r="AJ79" s="2">
        <f t="shared" si="8"/>
        <v>5.7489207929667776</v>
      </c>
      <c r="AK79" s="2">
        <f t="shared" si="8"/>
        <v>164.58888265747549</v>
      </c>
      <c r="AL79" s="2">
        <f t="shared" si="8"/>
        <v>163.09712336558979</v>
      </c>
    </row>
    <row r="80" spans="1:38" x14ac:dyDescent="0.25">
      <c r="A80">
        <f t="shared" si="6"/>
        <v>2083</v>
      </c>
      <c r="B80">
        <v>66842</v>
      </c>
      <c r="C80" s="3">
        <v>5713349.201065572</v>
      </c>
      <c r="D80" s="3">
        <v>1540943.3938484942</v>
      </c>
      <c r="E80" s="4">
        <v>11.09647486694702</v>
      </c>
      <c r="F80" s="3">
        <v>163.82772137691268</v>
      </c>
      <c r="G80" s="3">
        <v>5348.3607145174201</v>
      </c>
      <c r="H80" s="3">
        <v>959681</v>
      </c>
      <c r="I80" s="3">
        <v>784097.8</v>
      </c>
      <c r="J80" s="3">
        <v>175583.2</v>
      </c>
      <c r="K80" s="3">
        <v>78518.2</v>
      </c>
      <c r="L80" s="3">
        <v>16946.79</v>
      </c>
      <c r="M80" s="3">
        <v>0</v>
      </c>
      <c r="N80" s="3">
        <v>1157802</v>
      </c>
      <c r="O80" s="3">
        <v>458459.6</v>
      </c>
      <c r="P80" s="3">
        <v>169731.20000000001</v>
      </c>
      <c r="Q80" s="3">
        <v>108844.6</v>
      </c>
      <c r="R80" s="3">
        <v>420766.4</v>
      </c>
      <c r="S80" s="3">
        <v>-198120.9</v>
      </c>
      <c r="T80" s="3">
        <v>333558</v>
      </c>
      <c r="U80" s="3">
        <v>9547243</v>
      </c>
      <c r="V80" s="3">
        <v>9465530</v>
      </c>
      <c r="W80" s="2">
        <f t="shared" si="7"/>
        <v>3.6998018094042702</v>
      </c>
      <c r="X80" s="2">
        <f t="shared" si="8"/>
        <v>16.797170385122165</v>
      </c>
      <c r="Y80" s="2">
        <f t="shared" si="8"/>
        <v>13.723960717362791</v>
      </c>
      <c r="Z80" s="2">
        <f t="shared" si="8"/>
        <v>3.0732096677593721</v>
      </c>
      <c r="AA80" s="2">
        <f t="shared" si="8"/>
        <v>1.3742937327435878</v>
      </c>
      <c r="AB80" s="2">
        <f t="shared" si="8"/>
        <v>0.29661743757653264</v>
      </c>
      <c r="AC80" s="2">
        <f t="shared" si="8"/>
        <v>0</v>
      </c>
      <c r="AD80" s="2">
        <f t="shared" si="8"/>
        <v>20.264856203504301</v>
      </c>
      <c r="AE80" s="2">
        <f t="shared" si="8"/>
        <v>8.0243581105543953</v>
      </c>
      <c r="AF80" s="2">
        <f t="shared" si="8"/>
        <v>2.9707828810523988</v>
      </c>
      <c r="AG80" s="2">
        <f t="shared" si="8"/>
        <v>1.9050927252914958</v>
      </c>
      <c r="AH80" s="2">
        <f t="shared" si="8"/>
        <v>7.364618986032303</v>
      </c>
      <c r="AI80" s="2">
        <f t="shared" si="8"/>
        <v>-3.4676840680952834</v>
      </c>
      <c r="AJ80" s="2">
        <f t="shared" si="8"/>
        <v>5.8382218250862303</v>
      </c>
      <c r="AK80" s="2">
        <f t="shared" si="8"/>
        <v>167.10413916620718</v>
      </c>
      <c r="AL80" s="2">
        <f t="shared" si="8"/>
        <v>165.67392726904606</v>
      </c>
    </row>
    <row r="81" spans="1:44" x14ac:dyDescent="0.25">
      <c r="A81">
        <f t="shared" si="6"/>
        <v>2084</v>
      </c>
      <c r="B81">
        <v>67207</v>
      </c>
      <c r="C81" s="3">
        <v>5959133.5834977534</v>
      </c>
      <c r="D81" s="3">
        <v>1575720.4693589476</v>
      </c>
      <c r="E81" s="4">
        <v>11.227287703334897</v>
      </c>
      <c r="F81" s="3">
        <v>165.70273038097864</v>
      </c>
      <c r="G81" s="3">
        <v>5407.30356989745</v>
      </c>
      <c r="H81" s="3">
        <v>1000915</v>
      </c>
      <c r="I81" s="3">
        <v>817829.2</v>
      </c>
      <c r="J81" s="3">
        <v>183086</v>
      </c>
      <c r="K81" s="3">
        <v>81884.36</v>
      </c>
      <c r="L81" s="3">
        <v>17537.900000000001</v>
      </c>
      <c r="M81" s="3">
        <v>0</v>
      </c>
      <c r="N81" s="3">
        <v>1208366</v>
      </c>
      <c r="O81" s="3">
        <v>479095.5</v>
      </c>
      <c r="P81" s="3">
        <v>176968.3</v>
      </c>
      <c r="Q81" s="3">
        <v>113434.1</v>
      </c>
      <c r="R81" s="3">
        <v>438867.5</v>
      </c>
      <c r="S81" s="3">
        <v>-207450.3</v>
      </c>
      <c r="T81" s="3">
        <v>353229.1</v>
      </c>
      <c r="U81" s="3">
        <v>10107920</v>
      </c>
      <c r="V81" s="3">
        <v>10026210</v>
      </c>
      <c r="W81" s="2">
        <f t="shared" si="7"/>
        <v>3.6998021313587599</v>
      </c>
      <c r="X81" s="2">
        <f t="shared" si="8"/>
        <v>16.79631755146033</v>
      </c>
      <c r="Y81" s="2">
        <f t="shared" si="8"/>
        <v>13.723961521264803</v>
      </c>
      <c r="Z81" s="2">
        <f t="shared" si="8"/>
        <v>3.0723593863881207</v>
      </c>
      <c r="AA81" s="2">
        <f t="shared" si="8"/>
        <v>1.3740984130101919</v>
      </c>
      <c r="AB81" s="2">
        <f t="shared" si="8"/>
        <v>0.29430285047756916</v>
      </c>
      <c r="AC81" s="2">
        <f t="shared" si="8"/>
        <v>0</v>
      </c>
      <c r="AD81" s="2">
        <f t="shared" si="8"/>
        <v>20.277545100620845</v>
      </c>
      <c r="AE81" s="2">
        <f t="shared" si="8"/>
        <v>8.0396838447577093</v>
      </c>
      <c r="AF81" s="2">
        <f t="shared" si="8"/>
        <v>2.9696984892244567</v>
      </c>
      <c r="AG81" s="2">
        <f t="shared" si="8"/>
        <v>1.9035334316741244</v>
      </c>
      <c r="AH81" s="2">
        <f t="shared" si="8"/>
        <v>7.3646192663867716</v>
      </c>
      <c r="AI81" s="2">
        <f t="shared" si="8"/>
        <v>-3.4812158024864357</v>
      </c>
      <c r="AJ81" s="2">
        <f t="shared" si="8"/>
        <v>5.9275244471473956</v>
      </c>
      <c r="AK81" s="2">
        <f t="shared" si="8"/>
        <v>169.62063122718402</v>
      </c>
      <c r="AL81" s="2">
        <f t="shared" si="8"/>
        <v>168.24945874287732</v>
      </c>
    </row>
    <row r="82" spans="1:44" x14ac:dyDescent="0.25">
      <c r="A82">
        <f t="shared" si="6"/>
        <v>2085</v>
      </c>
      <c r="B82">
        <v>67573</v>
      </c>
      <c r="C82" s="3">
        <v>6215488.5609556558</v>
      </c>
      <c r="D82" s="3">
        <v>1611279.8765898892</v>
      </c>
      <c r="E82" s="4">
        <v>11.359115413450246</v>
      </c>
      <c r="F82" s="3">
        <v>167.5988780200139</v>
      </c>
      <c r="G82" s="3">
        <v>5466.939499582636</v>
      </c>
      <c r="H82" s="3">
        <v>1043917</v>
      </c>
      <c r="I82" s="3">
        <v>853011.3</v>
      </c>
      <c r="J82" s="3">
        <v>190905.7</v>
      </c>
      <c r="K82" s="3">
        <v>85393.48</v>
      </c>
      <c r="L82" s="3">
        <v>18148.759999999998</v>
      </c>
      <c r="M82" s="3">
        <v>0</v>
      </c>
      <c r="N82" s="3">
        <v>1261098</v>
      </c>
      <c r="O82" s="3">
        <v>500611.1</v>
      </c>
      <c r="P82" s="3">
        <v>184515.5</v>
      </c>
      <c r="Q82" s="3">
        <v>118224.3</v>
      </c>
      <c r="R82" s="3">
        <v>457747.1</v>
      </c>
      <c r="S82" s="3">
        <v>-217181</v>
      </c>
      <c r="T82" s="3">
        <v>373973.2</v>
      </c>
      <c r="U82" s="3">
        <v>10699080</v>
      </c>
      <c r="V82" s="3">
        <v>10617360</v>
      </c>
      <c r="W82" s="2">
        <f t="shared" si="7"/>
        <v>3.6998037182724044</v>
      </c>
      <c r="X82" s="2">
        <f t="shared" si="8"/>
        <v>16.795413421845211</v>
      </c>
      <c r="Y82" s="2">
        <f t="shared" si="8"/>
        <v>13.723962189528125</v>
      </c>
      <c r="Z82" s="2">
        <f t="shared" si="8"/>
        <v>3.0714512323170857</v>
      </c>
      <c r="AA82" s="2">
        <f t="shared" si="8"/>
        <v>1.3738820233122659</v>
      </c>
      <c r="AB82" s="2">
        <f t="shared" si="8"/>
        <v>0.29199249297965973</v>
      </c>
      <c r="AC82" s="2">
        <f t="shared" si="8"/>
        <v>0</v>
      </c>
      <c r="AD82" s="2">
        <f t="shared" si="8"/>
        <v>20.289603747675489</v>
      </c>
      <c r="AE82" s="2">
        <f t="shared" si="8"/>
        <v>8.0542518112691859</v>
      </c>
      <c r="AF82" s="2">
        <f t="shared" si="8"/>
        <v>2.9686403279556517</v>
      </c>
      <c r="AG82" s="2">
        <f t="shared" si="8"/>
        <v>1.9020918281896499</v>
      </c>
      <c r="AH82" s="2">
        <f t="shared" si="8"/>
        <v>7.3646197802610001</v>
      </c>
      <c r="AI82" s="2">
        <f t="shared" si="8"/>
        <v>-3.4941903258302767</v>
      </c>
      <c r="AJ82" s="2">
        <f t="shared" si="8"/>
        <v>6.0167949201808222</v>
      </c>
      <c r="AK82" s="2">
        <f t="shared" si="8"/>
        <v>172.13578458191185</v>
      </c>
      <c r="AL82" s="2">
        <f t="shared" si="8"/>
        <v>170.82100458998414</v>
      </c>
    </row>
    <row r="83" spans="1:44" x14ac:dyDescent="0.25">
      <c r="A83">
        <f t="shared" si="6"/>
        <v>2086</v>
      </c>
      <c r="B83">
        <v>67938</v>
      </c>
      <c r="C83" s="3">
        <v>6482846.7778179944</v>
      </c>
      <c r="D83" s="3">
        <v>1647636.6988396549</v>
      </c>
      <c r="E83" s="4">
        <v>11.492010053492017</v>
      </c>
      <c r="F83" s="3">
        <v>169.51630470692734</v>
      </c>
      <c r="G83" s="3">
        <v>5527.2615150192132</v>
      </c>
      <c r="H83" s="3">
        <v>1088759</v>
      </c>
      <c r="I83" s="3">
        <v>889703.4</v>
      </c>
      <c r="J83" s="3">
        <v>199055.2</v>
      </c>
      <c r="K83" s="3">
        <v>89051.56</v>
      </c>
      <c r="L83" s="3">
        <v>18780</v>
      </c>
      <c r="M83" s="3">
        <v>0</v>
      </c>
      <c r="N83" s="3">
        <v>1316067</v>
      </c>
      <c r="O83" s="3">
        <v>523026.6</v>
      </c>
      <c r="P83" s="3">
        <v>192380.7</v>
      </c>
      <c r="Q83" s="3">
        <v>123222.5</v>
      </c>
      <c r="R83" s="3">
        <v>477437</v>
      </c>
      <c r="S83" s="3">
        <v>-227308.2</v>
      </c>
      <c r="T83" s="3">
        <v>395844.7</v>
      </c>
      <c r="U83" s="3">
        <v>11322230</v>
      </c>
      <c r="V83" s="3">
        <v>11240520</v>
      </c>
      <c r="W83" s="2">
        <f t="shared" si="7"/>
        <v>3.6998012913259832</v>
      </c>
      <c r="X83" s="2">
        <f t="shared" si="8"/>
        <v>16.794458319227097</v>
      </c>
      <c r="Y83" s="2">
        <f t="shared" si="8"/>
        <v>13.723961563371356</v>
      </c>
      <c r="Z83" s="2">
        <f t="shared" si="8"/>
        <v>3.0704905857268816</v>
      </c>
      <c r="AA83" s="2">
        <f t="shared" si="8"/>
        <v>1.3736490010021971</v>
      </c>
      <c r="AB83" s="2">
        <f t="shared" si="8"/>
        <v>0.28968754998588753</v>
      </c>
      <c r="AC83" s="2">
        <f t="shared" si="8"/>
        <v>0</v>
      </c>
      <c r="AD83" s="2">
        <f t="shared" si="8"/>
        <v>20.30075744660687</v>
      </c>
      <c r="AE83" s="2">
        <f t="shared" si="8"/>
        <v>8.0678537982667091</v>
      </c>
      <c r="AF83" s="2">
        <f t="shared" si="8"/>
        <v>2.9675342730335479</v>
      </c>
      <c r="AG83" s="2">
        <f t="shared" si="8"/>
        <v>1.9007467586866893</v>
      </c>
      <c r="AH83" s="2">
        <f t="shared" si="8"/>
        <v>7.3646195315554941</v>
      </c>
      <c r="AI83" s="2">
        <f t="shared" si="8"/>
        <v>-3.506302212444202</v>
      </c>
      <c r="AJ83" s="2">
        <f t="shared" si="8"/>
        <v>6.1060320190574355</v>
      </c>
      <c r="AK83" s="2">
        <f t="shared" si="8"/>
        <v>174.64904521175268</v>
      </c>
      <c r="AL83" s="2">
        <f t="shared" si="8"/>
        <v>173.3886421388375</v>
      </c>
    </row>
    <row r="84" spans="1:44" x14ac:dyDescent="0.25">
      <c r="A84">
        <f t="shared" si="6"/>
        <v>2087</v>
      </c>
      <c r="B84">
        <v>68303</v>
      </c>
      <c r="C84" s="3">
        <v>6761559.8524659593</v>
      </c>
      <c r="D84" s="3">
        <v>1684776.3373929686</v>
      </c>
      <c r="E84" s="4">
        <v>11.626013195571158</v>
      </c>
      <c r="F84" s="3">
        <v>171.45585655523854</v>
      </c>
      <c r="G84" s="3">
        <v>5588.1555213548563</v>
      </c>
      <c r="H84" s="3">
        <v>1135502</v>
      </c>
      <c r="I84" s="3">
        <v>927953.9</v>
      </c>
      <c r="J84" s="3">
        <v>207548.4</v>
      </c>
      <c r="K84" s="3">
        <v>92864.97</v>
      </c>
      <c r="L84" s="3">
        <v>19432.27</v>
      </c>
      <c r="M84" s="3">
        <v>0</v>
      </c>
      <c r="N84" s="3">
        <v>1373429</v>
      </c>
      <c r="O84" s="3">
        <v>546461.69999999995</v>
      </c>
      <c r="P84" s="3">
        <v>200569.2</v>
      </c>
      <c r="Q84" s="3">
        <v>128434.9</v>
      </c>
      <c r="R84" s="3">
        <v>497963.2</v>
      </c>
      <c r="S84" s="3">
        <v>-237926.7</v>
      </c>
      <c r="T84" s="3">
        <v>418900.2</v>
      </c>
      <c r="U84" s="3">
        <v>11979060</v>
      </c>
      <c r="V84" s="3">
        <v>11897340</v>
      </c>
      <c r="W84" s="2">
        <f t="shared" si="7"/>
        <v>3.6998029540117097</v>
      </c>
      <c r="X84" s="2">
        <f t="shared" si="8"/>
        <v>16.793491809229188</v>
      </c>
      <c r="Y84" s="2">
        <f t="shared" si="8"/>
        <v>13.723961929606713</v>
      </c>
      <c r="Z84" s="2">
        <f t="shared" si="8"/>
        <v>3.0695343164685074</v>
      </c>
      <c r="AA84" s="2">
        <f t="shared" si="8"/>
        <v>1.3734252454503066</v>
      </c>
      <c r="AB84" s="2">
        <f t="shared" si="8"/>
        <v>0.28739330012605002</v>
      </c>
      <c r="AC84" s="2">
        <f t="shared" si="8"/>
        <v>0</v>
      </c>
      <c r="AD84" s="2">
        <f t="shared" si="8"/>
        <v>20.312310028566955</v>
      </c>
      <c r="AE84" s="2">
        <f t="shared" si="8"/>
        <v>8.0818880838672733</v>
      </c>
      <c r="AF84" s="2">
        <f t="shared" si="8"/>
        <v>2.9663155303853719</v>
      </c>
      <c r="AG84" s="2">
        <f t="shared" si="8"/>
        <v>1.8994862546866229</v>
      </c>
      <c r="AH84" s="2">
        <f t="shared" si="8"/>
        <v>7.3646201596276848</v>
      </c>
      <c r="AI84" s="2">
        <f t="shared" si="8"/>
        <v>-3.5188137824917352</v>
      </c>
      <c r="AJ84" s="2">
        <f t="shared" si="8"/>
        <v>6.1953189669278155</v>
      </c>
      <c r="AK84" s="2">
        <f t="shared" si="8"/>
        <v>177.16414941784777</v>
      </c>
      <c r="AL84" s="2">
        <f t="shared" si="8"/>
        <v>175.95555255879319</v>
      </c>
    </row>
    <row r="85" spans="1:44" x14ac:dyDescent="0.25">
      <c r="A85">
        <f t="shared" si="6"/>
        <v>2088</v>
      </c>
      <c r="B85">
        <v>68668</v>
      </c>
      <c r="C85" s="3">
        <v>7052307.6484783068</v>
      </c>
      <c r="D85" s="3">
        <v>1722767.1820506931</v>
      </c>
      <c r="E85" s="4">
        <v>11.761171903345742</v>
      </c>
      <c r="F85" s="3">
        <v>173.41740063803752</v>
      </c>
      <c r="G85" s="3">
        <v>5649.7822498332862</v>
      </c>
      <c r="H85" s="3">
        <v>1184256</v>
      </c>
      <c r="I85" s="3">
        <v>967856</v>
      </c>
      <c r="J85" s="3">
        <v>216399.7</v>
      </c>
      <c r="K85" s="3">
        <v>96839.99</v>
      </c>
      <c r="L85" s="3">
        <v>20106.189999999999</v>
      </c>
      <c r="M85" s="3">
        <v>0</v>
      </c>
      <c r="N85" s="3">
        <v>1433433</v>
      </c>
      <c r="O85" s="3">
        <v>571088.19999999995</v>
      </c>
      <c r="P85" s="3">
        <v>209095.5</v>
      </c>
      <c r="Q85" s="3">
        <v>133874.1</v>
      </c>
      <c r="R85" s="3">
        <v>519375.6</v>
      </c>
      <c r="S85" s="3">
        <v>-249177.8</v>
      </c>
      <c r="T85" s="3">
        <v>443201.5</v>
      </c>
      <c r="U85" s="3">
        <v>12671440</v>
      </c>
      <c r="V85" s="3">
        <v>12589720</v>
      </c>
      <c r="W85" s="2">
        <f t="shared" si="7"/>
        <v>3.6998019878020481</v>
      </c>
      <c r="X85" s="2">
        <f t="shared" si="8"/>
        <v>16.792460837347754</v>
      </c>
      <c r="Y85" s="2">
        <f t="shared" si="8"/>
        <v>13.723961690877688</v>
      </c>
      <c r="Z85" s="2">
        <f t="shared" si="8"/>
        <v>3.0684948925433377</v>
      </c>
      <c r="AA85" s="2">
        <f t="shared" si="8"/>
        <v>1.3731674060035568</v>
      </c>
      <c r="AB85" s="2">
        <f t="shared" si="8"/>
        <v>0.28510086346471791</v>
      </c>
      <c r="AC85" s="2">
        <f t="shared" si="8"/>
        <v>0</v>
      </c>
      <c r="AD85" s="2">
        <f t="shared" si="8"/>
        <v>20.325729838364257</v>
      </c>
      <c r="AE85" s="2">
        <f t="shared" si="8"/>
        <v>8.0978911934340392</v>
      </c>
      <c r="AF85" s="2">
        <f t="shared" si="8"/>
        <v>2.964923120520941</v>
      </c>
      <c r="AG85" s="2">
        <f t="shared" si="8"/>
        <v>1.8983020405935684</v>
      </c>
      <c r="AH85" s="2">
        <f t="shared" si="8"/>
        <v>7.3646191557180138</v>
      </c>
      <c r="AI85" s="2">
        <f t="shared" si="8"/>
        <v>-3.5332803448211125</v>
      </c>
      <c r="AJ85" s="2">
        <f t="shared" si="8"/>
        <v>6.2844890224780627</v>
      </c>
      <c r="AK85" s="2">
        <f t="shared" si="8"/>
        <v>179.67792432784958</v>
      </c>
      <c r="AL85" s="2">
        <f t="shared" si="8"/>
        <v>178.51915468714009</v>
      </c>
    </row>
    <row r="86" spans="1:44" x14ac:dyDescent="0.25">
      <c r="A86">
        <f t="shared" si="6"/>
        <v>2089</v>
      </c>
      <c r="B86">
        <v>69034</v>
      </c>
      <c r="C86" s="3">
        <v>7355490.4139894042</v>
      </c>
      <c r="D86" s="3">
        <v>1761597.3110595888</v>
      </c>
      <c r="E86" s="4">
        <v>11.897503510080316</v>
      </c>
      <c r="F86" s="3">
        <v>175.40074400437405</v>
      </c>
      <c r="G86" s="3">
        <v>5712.0864635224643</v>
      </c>
      <c r="H86" s="3">
        <v>1235088</v>
      </c>
      <c r="I86" s="3">
        <v>1009465</v>
      </c>
      <c r="J86" s="3">
        <v>225623.7</v>
      </c>
      <c r="K86" s="3">
        <v>100983.2</v>
      </c>
      <c r="L86" s="3">
        <v>20802.419999999998</v>
      </c>
      <c r="M86" s="3">
        <v>0</v>
      </c>
      <c r="N86" s="3">
        <v>1496137</v>
      </c>
      <c r="O86" s="3">
        <v>596919.1</v>
      </c>
      <c r="P86" s="3">
        <v>217966.5</v>
      </c>
      <c r="Q86" s="3">
        <v>139547.20000000001</v>
      </c>
      <c r="R86" s="3">
        <v>541703.9</v>
      </c>
      <c r="S86" s="3">
        <v>-261048.4</v>
      </c>
      <c r="T86" s="3">
        <v>468818.2</v>
      </c>
      <c r="U86" s="3">
        <v>13401300</v>
      </c>
      <c r="V86" s="3">
        <v>13319590</v>
      </c>
      <c r="W86" s="2">
        <f t="shared" si="7"/>
        <v>3.6998020745866294</v>
      </c>
      <c r="X86" s="2">
        <f t="shared" si="8"/>
        <v>16.79137529227129</v>
      </c>
      <c r="Y86" s="2">
        <f t="shared" si="8"/>
        <v>13.723965951748085</v>
      </c>
      <c r="Z86" s="2">
        <f t="shared" si="8"/>
        <v>3.0674188572238008</v>
      </c>
      <c r="AA86" s="2">
        <f t="shared" si="8"/>
        <v>1.3728955421917224</v>
      </c>
      <c r="AB86" s="2">
        <f t="shared" si="8"/>
        <v>0.28281486113333631</v>
      </c>
      <c r="AC86" s="2">
        <f t="shared" si="8"/>
        <v>0</v>
      </c>
      <c r="AD86" s="2">
        <f t="shared" si="8"/>
        <v>20.340411254625494</v>
      </c>
      <c r="AE86" s="2">
        <f t="shared" si="8"/>
        <v>8.115286220273223</v>
      </c>
      <c r="AF86" s="2">
        <f t="shared" si="8"/>
        <v>2.9633170289427553</v>
      </c>
      <c r="AG86" s="2">
        <f t="shared" si="8"/>
        <v>1.8971841732618571</v>
      </c>
      <c r="AH86" s="2">
        <f t="shared" si="8"/>
        <v>7.3646197535616871</v>
      </c>
      <c r="AI86" s="2">
        <f t="shared" si="8"/>
        <v>-3.5490278051822641</v>
      </c>
      <c r="AJ86" s="2">
        <f t="shared" si="8"/>
        <v>6.3737177756136401</v>
      </c>
      <c r="AK86" s="2">
        <f t="shared" si="8"/>
        <v>182.19451383570663</v>
      </c>
      <c r="AL86" s="2">
        <f t="shared" si="8"/>
        <v>181.08364297052822</v>
      </c>
    </row>
    <row r="87" spans="1:44" x14ac:dyDescent="0.25">
      <c r="A87">
        <f t="shared" si="6"/>
        <v>2090</v>
      </c>
      <c r="B87">
        <v>69399</v>
      </c>
      <c r="C87" s="3">
        <v>7671762.2824415667</v>
      </c>
      <c r="D87" s="3">
        <v>1801316.347660606</v>
      </c>
      <c r="E87" s="4">
        <v>12.035029184100386</v>
      </c>
      <c r="F87" s="3">
        <v>177.40612838278267</v>
      </c>
      <c r="G87" s="3">
        <v>5775.1453746914403</v>
      </c>
      <c r="H87" s="3">
        <v>1288106</v>
      </c>
      <c r="I87" s="3">
        <v>1052870</v>
      </c>
      <c r="J87" s="3">
        <v>235235.9</v>
      </c>
      <c r="K87" s="3">
        <v>105301.3</v>
      </c>
      <c r="L87" s="3">
        <v>21521.61</v>
      </c>
      <c r="M87" s="3">
        <v>0</v>
      </c>
      <c r="N87" s="3">
        <v>1561573</v>
      </c>
      <c r="O87" s="3">
        <v>623914.5</v>
      </c>
      <c r="P87" s="3">
        <v>227196.2</v>
      </c>
      <c r="Q87" s="3">
        <v>145466.29999999999</v>
      </c>
      <c r="R87" s="3">
        <v>564996.1</v>
      </c>
      <c r="S87" s="3">
        <v>-273467.5</v>
      </c>
      <c r="T87" s="3">
        <v>495821.9</v>
      </c>
      <c r="U87" s="3">
        <v>14170590</v>
      </c>
      <c r="V87" s="3">
        <v>14088880</v>
      </c>
      <c r="W87" s="2">
        <f t="shared" si="7"/>
        <v>3.69980449657869</v>
      </c>
      <c r="X87" s="2">
        <f t="shared" si="8"/>
        <v>16.790223061891531</v>
      </c>
      <c r="Y87" s="2">
        <f t="shared" si="8"/>
        <v>13.723965384194884</v>
      </c>
      <c r="Z87" s="2">
        <f t="shared" si="8"/>
        <v>3.0662563742151732</v>
      </c>
      <c r="AA87" s="2">
        <f t="shared" si="8"/>
        <v>1.3725829362701196</v>
      </c>
      <c r="AB87" s="2">
        <f t="shared" si="8"/>
        <v>0.2805301990294552</v>
      </c>
      <c r="AC87" s="2">
        <f t="shared" si="8"/>
        <v>0</v>
      </c>
      <c r="AD87" s="2">
        <f t="shared" si="8"/>
        <v>20.354814741509738</v>
      </c>
      <c r="AE87" s="2">
        <f t="shared" si="8"/>
        <v>8.1326099145167579</v>
      </c>
      <c r="AF87" s="2">
        <f t="shared" si="8"/>
        <v>2.9614603742348229</v>
      </c>
      <c r="AG87" s="2">
        <f t="shared" si="8"/>
        <v>1.8961262698784351</v>
      </c>
      <c r="AH87" s="2">
        <f t="shared" si="8"/>
        <v>7.3646194863611951</v>
      </c>
      <c r="AI87" s="2">
        <f t="shared" si="8"/>
        <v>-3.5645981970255725</v>
      </c>
      <c r="AJ87" s="2">
        <f t="shared" si="8"/>
        <v>6.4629466053033493</v>
      </c>
      <c r="AK87" s="2">
        <f t="shared" si="8"/>
        <v>184.71101525698157</v>
      </c>
      <c r="AL87" s="2">
        <f t="shared" si="8"/>
        <v>183.64594054543829</v>
      </c>
    </row>
    <row r="88" spans="1:44" x14ac:dyDescent="0.25">
      <c r="A88">
        <f t="shared" si="6"/>
        <v>2091</v>
      </c>
      <c r="B88">
        <v>69764</v>
      </c>
      <c r="C88" s="3">
        <v>8001557.9712923467</v>
      </c>
      <c r="D88" s="3">
        <v>1841913.1663365641</v>
      </c>
      <c r="E88" s="4">
        <v>12.173760420721592</v>
      </c>
      <c r="F88" s="3">
        <v>179.43422202018041</v>
      </c>
      <c r="G88" s="3">
        <v>5838.8497168641488</v>
      </c>
      <c r="H88" s="3">
        <v>1343383</v>
      </c>
      <c r="I88" s="3">
        <v>1098131</v>
      </c>
      <c r="J88" s="3">
        <v>245252.3</v>
      </c>
      <c r="K88" s="3">
        <v>109801.60000000001</v>
      </c>
      <c r="L88" s="3">
        <v>22264.46</v>
      </c>
      <c r="M88" s="3">
        <v>0</v>
      </c>
      <c r="N88" s="3">
        <v>1629862</v>
      </c>
      <c r="O88" s="3">
        <v>652146.30000000005</v>
      </c>
      <c r="P88" s="3">
        <v>236792.5</v>
      </c>
      <c r="Q88" s="3">
        <v>151638.6</v>
      </c>
      <c r="R88" s="3">
        <v>589284.30000000005</v>
      </c>
      <c r="S88" s="3">
        <v>-286478.7</v>
      </c>
      <c r="T88" s="3">
        <v>524284.1</v>
      </c>
      <c r="U88" s="3">
        <v>14981350</v>
      </c>
      <c r="V88" s="3">
        <v>14899640</v>
      </c>
      <c r="W88" s="2">
        <f t="shared" si="7"/>
        <v>3.6998043130173128</v>
      </c>
      <c r="X88" s="2">
        <f t="shared" ref="X88:AL89" si="9">100*H88/$C88</f>
        <v>16.78901789901083</v>
      </c>
      <c r="Y88" s="2">
        <f t="shared" si="9"/>
        <v>13.72396480710167</v>
      </c>
      <c r="Z88" s="2">
        <f t="shared" si="9"/>
        <v>3.065056841179004</v>
      </c>
      <c r="AA88" s="2">
        <f t="shared" si="9"/>
        <v>1.3722527586995128</v>
      </c>
      <c r="AB88" s="2">
        <f t="shared" si="9"/>
        <v>0.27825156150689018</v>
      </c>
      <c r="AC88" s="2">
        <f t="shared" si="9"/>
        <v>0</v>
      </c>
      <c r="AD88" s="2">
        <f t="shared" si="9"/>
        <v>20.369308150332103</v>
      </c>
      <c r="AE88" s="2">
        <f t="shared" si="9"/>
        <v>8.1502415197108249</v>
      </c>
      <c r="AF88" s="2">
        <f t="shared" si="9"/>
        <v>2.9593299311153425</v>
      </c>
      <c r="AG88" s="2">
        <f t="shared" si="9"/>
        <v>1.8951134334593662</v>
      </c>
      <c r="AH88" s="2">
        <f t="shared" si="9"/>
        <v>7.3646195167767265</v>
      </c>
      <c r="AI88" s="2">
        <f t="shared" si="9"/>
        <v>-3.5802865020514285</v>
      </c>
      <c r="AJ88" s="2">
        <f t="shared" si="9"/>
        <v>6.5522752179138672</v>
      </c>
      <c r="AK88" s="2">
        <f t="shared" si="9"/>
        <v>187.23041254902429</v>
      </c>
      <c r="AL88" s="2">
        <f t="shared" si="9"/>
        <v>186.2092364194111</v>
      </c>
    </row>
    <row r="89" spans="1:44" x14ac:dyDescent="0.25">
      <c r="A89">
        <f t="shared" si="6"/>
        <v>2092</v>
      </c>
      <c r="B89">
        <v>70129</v>
      </c>
      <c r="C89" s="3">
        <v>8345394.3913344266</v>
      </c>
      <c r="D89" s="3">
        <v>1883395.3401012153</v>
      </c>
      <c r="E89" s="4">
        <v>12.313712146454213</v>
      </c>
      <c r="F89" s="3">
        <v>181.48505192696726</v>
      </c>
      <c r="G89" s="3">
        <v>5903.1719768098983</v>
      </c>
      <c r="H89" s="3">
        <v>1401008</v>
      </c>
      <c r="I89" s="3">
        <v>1145319</v>
      </c>
      <c r="J89" s="3">
        <v>255688.8</v>
      </c>
      <c r="K89" s="3">
        <v>114491.4</v>
      </c>
      <c r="L89" s="3">
        <v>23031.71</v>
      </c>
      <c r="M89" s="3">
        <v>0</v>
      </c>
      <c r="N89" s="3">
        <v>1701226</v>
      </c>
      <c r="O89" s="3">
        <v>681780.9</v>
      </c>
      <c r="P89" s="3">
        <v>246765.7</v>
      </c>
      <c r="Q89" s="3">
        <v>158072.9</v>
      </c>
      <c r="R89" s="3">
        <v>614606.6</v>
      </c>
      <c r="S89" s="3">
        <v>-300218.5</v>
      </c>
      <c r="T89" s="3">
        <v>554280.69999999995</v>
      </c>
      <c r="U89" s="3">
        <v>15835850</v>
      </c>
      <c r="V89" s="3">
        <v>15754140</v>
      </c>
      <c r="W89" s="2">
        <f t="shared" si="7"/>
        <v>3.6998047572481783</v>
      </c>
      <c r="X89" s="2">
        <f t="shared" si="9"/>
        <v>16.787798566533404</v>
      </c>
      <c r="Y89" s="2">
        <f t="shared" si="9"/>
        <v>13.723964935548885</v>
      </c>
      <c r="Z89" s="2">
        <f t="shared" si="9"/>
        <v>3.063831234453084</v>
      </c>
      <c r="AA89" s="2">
        <f t="shared" si="9"/>
        <v>1.3719111959392114</v>
      </c>
      <c r="AB89" s="2">
        <f t="shared" si="9"/>
        <v>0.27598108513499786</v>
      </c>
      <c r="AC89" s="2">
        <f t="shared" si="9"/>
        <v>0</v>
      </c>
      <c r="AD89" s="2">
        <f t="shared" si="9"/>
        <v>20.385207938962061</v>
      </c>
      <c r="AE89" s="2">
        <f t="shared" si="9"/>
        <v>8.1695467946720175</v>
      </c>
      <c r="AF89" s="2">
        <f t="shared" si="9"/>
        <v>2.9569087861950911</v>
      </c>
      <c r="AG89" s="2">
        <f t="shared" si="9"/>
        <v>1.8941333697079377</v>
      </c>
      <c r="AH89" s="2">
        <f t="shared" si="9"/>
        <v>7.364620186652731</v>
      </c>
      <c r="AI89" s="2">
        <f t="shared" si="9"/>
        <v>-3.5974153637572441</v>
      </c>
      <c r="AJ89" s="2">
        <f t="shared" si="9"/>
        <v>6.6417556080458722</v>
      </c>
      <c r="AK89" s="2">
        <f t="shared" si="9"/>
        <v>189.75556165977497</v>
      </c>
      <c r="AL89" s="2">
        <f t="shared" si="9"/>
        <v>188.77645874182485</v>
      </c>
    </row>
    <row r="90" spans="1:44" x14ac:dyDescent="0.25">
      <c r="A90">
        <v>2093</v>
      </c>
      <c r="B90">
        <v>70495</v>
      </c>
      <c r="C90" s="3">
        <v>8703836.3908819761</v>
      </c>
      <c r="D90" s="3">
        <v>1925772.312872967</v>
      </c>
      <c r="E90" s="4">
        <v>12.454869416728592</v>
      </c>
      <c r="F90" s="3">
        <v>183.55903104827004</v>
      </c>
      <c r="G90" s="3">
        <v>5968.079681658528</v>
      </c>
      <c r="H90" s="3">
        <v>1461073</v>
      </c>
      <c r="I90" s="3">
        <v>1194511</v>
      </c>
      <c r="J90" s="3">
        <v>266561.7</v>
      </c>
      <c r="K90" s="3">
        <v>119377.8</v>
      </c>
      <c r="L90" s="3">
        <v>23824.080000000002</v>
      </c>
      <c r="M90" s="3">
        <v>0</v>
      </c>
      <c r="N90" s="3">
        <v>1775833</v>
      </c>
      <c r="O90" s="3">
        <v>712921.5</v>
      </c>
      <c r="P90" s="3">
        <v>257128.5</v>
      </c>
      <c r="Q90" s="3">
        <v>164778.6</v>
      </c>
      <c r="R90" s="3">
        <v>641004.5</v>
      </c>
      <c r="S90" s="3">
        <v>-314760.3</v>
      </c>
      <c r="T90" s="3">
        <v>585895.5</v>
      </c>
      <c r="U90" s="3">
        <v>16736510</v>
      </c>
      <c r="V90" s="3">
        <v>16654800</v>
      </c>
      <c r="W90" s="2">
        <f>100*T90/U89</f>
        <v>3.6998045573808795</v>
      </c>
      <c r="X90" s="2">
        <f t="shared" ref="X90:AL91" si="10">100*H90/$C90</f>
        <v>16.786540260919896</v>
      </c>
      <c r="Y90" s="2">
        <f t="shared" si="10"/>
        <v>13.723959715641644</v>
      </c>
      <c r="Z90" s="2">
        <f t="shared" si="10"/>
        <v>3.0625770985222851</v>
      </c>
      <c r="AA90" s="2">
        <f t="shared" si="10"/>
        <v>1.3715538141900117</v>
      </c>
      <c r="AB90" s="2">
        <f t="shared" si="10"/>
        <v>0.27371929951438184</v>
      </c>
      <c r="AC90" s="2">
        <f t="shared" si="10"/>
        <v>0</v>
      </c>
      <c r="AD90" s="2">
        <f t="shared" si="10"/>
        <v>20.402876619559844</v>
      </c>
      <c r="AE90" s="2">
        <f t="shared" si="10"/>
        <v>8.1908881093726347</v>
      </c>
      <c r="AF90" s="2">
        <f t="shared" si="10"/>
        <v>2.9541973039539715</v>
      </c>
      <c r="AG90" s="2">
        <f t="shared" si="10"/>
        <v>1.8931720749326111</v>
      </c>
      <c r="AH90" s="2">
        <f t="shared" si="10"/>
        <v>7.3646202802192819</v>
      </c>
      <c r="AI90" s="2">
        <f t="shared" si="10"/>
        <v>-3.6163398053959139</v>
      </c>
      <c r="AJ90" s="2">
        <f t="shared" si="10"/>
        <v>6.7314626986069772</v>
      </c>
      <c r="AK90" s="2">
        <f t="shared" si="10"/>
        <v>192.28888559455169</v>
      </c>
      <c r="AL90" s="2">
        <f t="shared" si="10"/>
        <v>191.35010416150914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9077438.1132472549</v>
      </c>
      <c r="D91" s="3">
        <v>1969053.9064545664</v>
      </c>
      <c r="E91" s="4">
        <v>12.597220834381446</v>
      </c>
      <c r="F91" s="3">
        <v>185.65609669356596</v>
      </c>
      <c r="G91" s="3">
        <v>6033.5538707396263</v>
      </c>
      <c r="H91" s="3">
        <v>1523672</v>
      </c>
      <c r="I91" s="3">
        <v>1245784</v>
      </c>
      <c r="J91" s="3">
        <v>277887.5</v>
      </c>
      <c r="K91" s="3">
        <v>124468.3</v>
      </c>
      <c r="L91" s="3">
        <v>24642.36</v>
      </c>
      <c r="M91" s="3">
        <v>0</v>
      </c>
      <c r="N91" s="3">
        <v>1853671</v>
      </c>
      <c r="O91" s="3">
        <v>745493.3</v>
      </c>
      <c r="P91" s="3">
        <v>267893.59999999998</v>
      </c>
      <c r="Q91" s="3">
        <v>171765</v>
      </c>
      <c r="R91" s="3">
        <v>668518.80000000005</v>
      </c>
      <c r="S91" s="3">
        <v>-329999.09999999998</v>
      </c>
      <c r="T91" s="3">
        <v>619218</v>
      </c>
      <c r="U91" s="3">
        <v>17685730</v>
      </c>
      <c r="V91" s="3">
        <v>17604010</v>
      </c>
      <c r="W91" s="2">
        <f>100*T91/U90</f>
        <v>3.6998036030211794</v>
      </c>
      <c r="X91" s="2">
        <f t="shared" si="10"/>
        <v>16.785264531590837</v>
      </c>
      <c r="Y91" s="2">
        <f t="shared" si="10"/>
        <v>13.723960267842003</v>
      </c>
      <c r="Z91" s="2">
        <f t="shared" si="10"/>
        <v>3.0612987555867988</v>
      </c>
      <c r="AA91" s="2">
        <f t="shared" si="10"/>
        <v>1.3711831295038617</v>
      </c>
      <c r="AB91" s="2">
        <f t="shared" si="10"/>
        <v>0.27146822366145257</v>
      </c>
      <c r="AC91" s="2">
        <f t="shared" si="10"/>
        <v>0</v>
      </c>
      <c r="AD91" s="2">
        <f t="shared" si="10"/>
        <v>20.420640459061083</v>
      </c>
      <c r="AE91" s="2">
        <f t="shared" si="10"/>
        <v>8.212595786382245</v>
      </c>
      <c r="AF91" s="2">
        <f t="shared" si="10"/>
        <v>2.9512027144425983</v>
      </c>
      <c r="AG91" s="2">
        <f t="shared" si="10"/>
        <v>1.8922189042449427</v>
      </c>
      <c r="AH91" s="2">
        <f t="shared" si="10"/>
        <v>7.3646197490940768</v>
      </c>
      <c r="AI91" s="2">
        <f t="shared" si="10"/>
        <v>-3.6353770291026528</v>
      </c>
      <c r="AJ91" s="2">
        <f t="shared" si="10"/>
        <v>6.8215061592800916</v>
      </c>
      <c r="AK91" s="2">
        <f t="shared" si="10"/>
        <v>194.83173313173177</v>
      </c>
      <c r="AL91" s="2">
        <f t="shared" si="10"/>
        <v>193.93147912855943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9466738.4912660718</v>
      </c>
      <c r="D92" s="3">
        <v>2013234.5293952534</v>
      </c>
      <c r="E92" s="4">
        <v>12.740747430085364</v>
      </c>
      <c r="F92" s="3">
        <v>187.77693632732945</v>
      </c>
      <c r="G92" s="3">
        <v>6099.5127152493014</v>
      </c>
      <c r="H92" s="3">
        <v>1588896</v>
      </c>
      <c r="I92" s="3">
        <v>1299212</v>
      </c>
      <c r="J92" s="3">
        <v>289684.2</v>
      </c>
      <c r="K92" s="3">
        <v>129770.9</v>
      </c>
      <c r="L92" s="3">
        <v>25487.35</v>
      </c>
      <c r="M92" s="3">
        <v>0</v>
      </c>
      <c r="N92" s="3">
        <v>1934825</v>
      </c>
      <c r="O92" s="3">
        <v>779521.5</v>
      </c>
      <c r="P92" s="3">
        <v>279073.8</v>
      </c>
      <c r="Q92" s="3">
        <v>179040.6</v>
      </c>
      <c r="R92" s="3">
        <v>697189.3</v>
      </c>
      <c r="S92" s="3">
        <v>-345929.4</v>
      </c>
      <c r="T92" s="3">
        <v>654337.19999999995</v>
      </c>
      <c r="U92" s="3">
        <v>18685990</v>
      </c>
      <c r="V92" s="3">
        <v>18604280</v>
      </c>
      <c r="W92" s="2">
        <f>100*T92/U91</f>
        <v>3.6998031746498445</v>
      </c>
      <c r="X92" s="2">
        <f t="shared" ref="X92" si="11">100*H92/$C92</f>
        <v>16.783985334187705</v>
      </c>
      <c r="Y92" s="2">
        <f t="shared" ref="Y92" si="12">100*I92/$C92</f>
        <v>13.72396629735406</v>
      </c>
      <c r="Z92" s="2">
        <f t="shared" ref="Z92" si="13">100*J92/$C92</f>
        <v>3.0600211494936724</v>
      </c>
      <c r="AA92" s="2">
        <f t="shared" ref="AA92" si="14">100*K92/$C92</f>
        <v>1.3708089657248426</v>
      </c>
      <c r="AB92" s="2">
        <f t="shared" ref="AB92" si="15">100*L92/$C92</f>
        <v>0.26923052774209832</v>
      </c>
      <c r="AC92" s="2">
        <f t="shared" ref="AC92" si="16">100*M92/$C92</f>
        <v>0</v>
      </c>
      <c r="AD92" s="2">
        <f t="shared" ref="AD92" si="17">100*N92/$C92</f>
        <v>20.438137187216615</v>
      </c>
      <c r="AE92" s="2">
        <f t="shared" ref="AE92" si="18">100*O92/$C92</f>
        <v>8.2343195676016574</v>
      </c>
      <c r="AF92" s="2">
        <f t="shared" ref="AF92" si="19">100*P92/$C92</f>
        <v>2.9479403097219912</v>
      </c>
      <c r="AG92" s="2">
        <f t="shared" ref="AG92" si="20">100*Q92/$C92</f>
        <v>1.8912595944757664</v>
      </c>
      <c r="AH92" s="2">
        <f t="shared" ref="AH92" si="21">100*R92/$C92</f>
        <v>7.3646198280772266</v>
      </c>
      <c r="AI92" s="2">
        <f t="shared" ref="AI92" si="22">100*S92/$C92</f>
        <v>-3.6541560783489624</v>
      </c>
      <c r="AJ92" s="2">
        <f t="shared" ref="AJ92" si="23">100*T92/$C92</f>
        <v>6.9119602342843374</v>
      </c>
      <c r="AK92" s="2">
        <f t="shared" ref="AK92" si="24">100*U92/$C92</f>
        <v>197.38572072355782</v>
      </c>
      <c r="AL92" s="2">
        <f t="shared" ref="AL92" si="25">100*V92/$C92</f>
        <v>196.52259346937853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FEFEC2AE-51B9-42CC-9DD6-9D438E2D1C91}"/>
  </hyperlinks>
  <pageMargins left="0.7" right="0.7" top="0.75" bottom="0.75" header="0.3" footer="0.3"/>
  <pageSetup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.5703125" customWidth="1"/>
  </cols>
  <sheetData>
    <row r="1" spans="1:38" x14ac:dyDescent="0.25">
      <c r="C1" s="35" t="s">
        <v>265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5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266</v>
      </c>
      <c r="D4" t="s">
        <v>267</v>
      </c>
      <c r="E4" t="s">
        <v>268</v>
      </c>
      <c r="F4" t="s">
        <v>269</v>
      </c>
      <c r="G4" t="s">
        <v>270</v>
      </c>
      <c r="H4" t="s">
        <v>271</v>
      </c>
      <c r="I4" t="s">
        <v>272</v>
      </c>
      <c r="J4" t="s">
        <v>273</v>
      </c>
      <c r="K4" t="s">
        <v>274</v>
      </c>
      <c r="L4" t="s">
        <v>275</v>
      </c>
      <c r="M4" t="s">
        <v>276</v>
      </c>
      <c r="N4" t="s">
        <v>277</v>
      </c>
      <c r="O4" t="s">
        <v>278</v>
      </c>
      <c r="P4" t="s">
        <v>279</v>
      </c>
      <c r="Q4" t="s">
        <v>280</v>
      </c>
      <c r="R4" t="s">
        <v>281</v>
      </c>
      <c r="S4" t="s">
        <v>282</v>
      </c>
      <c r="T4" t="s">
        <v>283</v>
      </c>
      <c r="U4" t="s">
        <v>284</v>
      </c>
      <c r="V4" t="s">
        <v>285</v>
      </c>
    </row>
    <row r="5" spans="1:38" x14ac:dyDescent="0.25">
      <c r="A5">
        <f>YEAR(B5)</f>
        <v>2008</v>
      </c>
      <c r="B5">
        <v>39448</v>
      </c>
      <c r="C5" s="3">
        <v>206427</v>
      </c>
      <c r="D5" s="3">
        <v>210903</v>
      </c>
      <c r="E5" s="4">
        <v>4.3493360000000001</v>
      </c>
      <c r="F5" s="3">
        <v>53.866298766989523</v>
      </c>
      <c r="G5" s="3">
        <v>2238.3083333333329</v>
      </c>
      <c r="H5" s="3">
        <v>49695</v>
      </c>
      <c r="I5" s="3">
        <v>42860</v>
      </c>
      <c r="J5" s="3">
        <v>6835</v>
      </c>
      <c r="K5" s="3">
        <v>3133</v>
      </c>
      <c r="L5" s="3">
        <v>1363</v>
      </c>
      <c r="M5" s="3">
        <v>0</v>
      </c>
      <c r="N5" s="3">
        <v>49556</v>
      </c>
      <c r="O5" s="3">
        <v>14799.4</v>
      </c>
      <c r="P5" s="3">
        <v>8433</v>
      </c>
      <c r="Q5" s="3">
        <v>5400</v>
      </c>
      <c r="R5" s="3">
        <v>20923.599999999999</v>
      </c>
      <c r="S5" s="3">
        <v>139</v>
      </c>
      <c r="T5" s="3">
        <v>2702</v>
      </c>
      <c r="U5" s="3">
        <v>52951</v>
      </c>
      <c r="V5" s="3">
        <v>10580</v>
      </c>
      <c r="W5" s="2"/>
      <c r="X5" s="2">
        <f>100*H5/$C5</f>
        <v>24.073885683558835</v>
      </c>
      <c r="Y5" s="2">
        <f t="shared" ref="Y5:AL20" si="0">100*I5/$C5</f>
        <v>20.762787813609656</v>
      </c>
      <c r="Z5" s="2">
        <f t="shared" si="0"/>
        <v>3.3110978699491831</v>
      </c>
      <c r="AA5" s="2">
        <f t="shared" si="0"/>
        <v>1.5177278166131369</v>
      </c>
      <c r="AB5" s="2">
        <f t="shared" si="0"/>
        <v>0.66028184297596726</v>
      </c>
      <c r="AC5" s="2">
        <f t="shared" si="0"/>
        <v>0</v>
      </c>
      <c r="AD5" s="2">
        <f t="shared" si="0"/>
        <v>24.006549530826877</v>
      </c>
      <c r="AE5" s="2">
        <f t="shared" si="0"/>
        <v>7.1693140916643658</v>
      </c>
      <c r="AF5" s="2">
        <f t="shared" si="0"/>
        <v>4.0852214099899724</v>
      </c>
      <c r="AG5" s="2">
        <f t="shared" si="0"/>
        <v>2.6159368687235682</v>
      </c>
      <c r="AH5" s="2">
        <f t="shared" si="0"/>
        <v>10.136077160448972</v>
      </c>
      <c r="AI5" s="2">
        <f t="shared" si="0"/>
        <v>6.7336152731958518E-2</v>
      </c>
      <c r="AJ5" s="2">
        <f t="shared" si="0"/>
        <v>1.3089372998687188</v>
      </c>
      <c r="AK5" s="2">
        <f t="shared" si="0"/>
        <v>25.651198728848456</v>
      </c>
      <c r="AL5" s="2">
        <f t="shared" si="0"/>
        <v>5.125298531684324</v>
      </c>
    </row>
    <row r="6" spans="1:38" x14ac:dyDescent="0.25">
      <c r="A6">
        <f t="shared" ref="A6:A69" si="1">YEAR(B6)</f>
        <v>2009</v>
      </c>
      <c r="B6">
        <v>39814</v>
      </c>
      <c r="C6" s="3">
        <v>198179</v>
      </c>
      <c r="D6" s="3">
        <v>205878</v>
      </c>
      <c r="E6" s="4">
        <v>4.4105059999999998</v>
      </c>
      <c r="F6" s="3">
        <v>54.906109336637698</v>
      </c>
      <c r="G6" s="3">
        <v>2188.9416666666666</v>
      </c>
      <c r="H6" s="3">
        <v>48270</v>
      </c>
      <c r="I6" s="3">
        <v>40771</v>
      </c>
      <c r="J6" s="3">
        <v>7499</v>
      </c>
      <c r="K6" s="3">
        <v>3359</v>
      </c>
      <c r="L6" s="3">
        <v>1373</v>
      </c>
      <c r="M6" s="3">
        <v>187</v>
      </c>
      <c r="N6" s="3">
        <v>51222</v>
      </c>
      <c r="O6" s="3">
        <v>15414.59</v>
      </c>
      <c r="P6" s="3">
        <v>8580</v>
      </c>
      <c r="Q6" s="3">
        <v>5468</v>
      </c>
      <c r="R6" s="3">
        <v>21759.41</v>
      </c>
      <c r="S6" s="3">
        <v>-2952</v>
      </c>
      <c r="T6" s="3">
        <v>2687</v>
      </c>
      <c r="U6" s="3">
        <v>53923</v>
      </c>
      <c r="V6" s="3">
        <v>14492</v>
      </c>
      <c r="W6" s="2">
        <f>100*T6/U5</f>
        <v>5.0745028422503822</v>
      </c>
      <c r="X6" s="2">
        <f t="shared" ref="X6:AL36" si="2">100*H6/$C6</f>
        <v>24.356768376064064</v>
      </c>
      <c r="Y6" s="2">
        <f t="shared" si="0"/>
        <v>20.572815484990841</v>
      </c>
      <c r="Z6" s="2">
        <f t="shared" si="0"/>
        <v>3.7839528910732216</v>
      </c>
      <c r="AA6" s="2">
        <f t="shared" si="0"/>
        <v>1.6949323591298775</v>
      </c>
      <c r="AB6" s="2">
        <f t="shared" si="0"/>
        <v>0.69280801699473704</v>
      </c>
      <c r="AC6" s="2">
        <f t="shared" si="0"/>
        <v>9.4359139969421579E-2</v>
      </c>
      <c r="AD6" s="2">
        <f t="shared" si="0"/>
        <v>25.846330842319318</v>
      </c>
      <c r="AE6" s="2">
        <f t="shared" si="0"/>
        <v>7.7781147346590709</v>
      </c>
      <c r="AF6" s="2">
        <f t="shared" si="0"/>
        <v>4.3294193633028728</v>
      </c>
      <c r="AG6" s="2">
        <f t="shared" si="0"/>
        <v>2.7591218040256535</v>
      </c>
      <c r="AH6" s="2">
        <f t="shared" si="0"/>
        <v>10.979674940331721</v>
      </c>
      <c r="AI6" s="2">
        <f t="shared" si="0"/>
        <v>-1.489562466255254</v>
      </c>
      <c r="AJ6" s="2">
        <f t="shared" si="0"/>
        <v>1.3558449684376246</v>
      </c>
      <c r="AK6" s="2">
        <f t="shared" si="0"/>
        <v>27.209240131396363</v>
      </c>
      <c r="AL6" s="2">
        <f t="shared" si="0"/>
        <v>7.3125810504644795</v>
      </c>
    </row>
    <row r="7" spans="1:38" x14ac:dyDescent="0.25">
      <c r="A7">
        <f t="shared" si="1"/>
        <v>2010</v>
      </c>
      <c r="B7">
        <v>40179</v>
      </c>
      <c r="C7" s="3">
        <v>206990</v>
      </c>
      <c r="D7" s="3">
        <v>211749</v>
      </c>
      <c r="E7" s="4">
        <v>4.4655459999999998</v>
      </c>
      <c r="F7" s="3">
        <v>55.381639332353409</v>
      </c>
      <c r="G7" s="3">
        <v>2216.1416666666669</v>
      </c>
      <c r="H7" s="3">
        <v>52574</v>
      </c>
      <c r="I7" s="3">
        <v>42473</v>
      </c>
      <c r="J7" s="3">
        <v>10101</v>
      </c>
      <c r="K7" s="3">
        <v>3675</v>
      </c>
      <c r="L7" s="3">
        <v>1455</v>
      </c>
      <c r="M7" s="3">
        <v>62</v>
      </c>
      <c r="N7" s="3">
        <v>52972</v>
      </c>
      <c r="O7" s="3">
        <v>16205.69</v>
      </c>
      <c r="P7" s="3">
        <v>8592</v>
      </c>
      <c r="Q7" s="3">
        <v>5664</v>
      </c>
      <c r="R7" s="3">
        <v>22510.31</v>
      </c>
      <c r="S7" s="3">
        <v>-398</v>
      </c>
      <c r="T7" s="3">
        <v>2704</v>
      </c>
      <c r="U7" s="3">
        <v>57199</v>
      </c>
      <c r="V7" s="3">
        <v>17410</v>
      </c>
      <c r="W7" s="2">
        <f t="shared" ref="W7:W70" si="3">100*T7/U6</f>
        <v>5.0145577953748868</v>
      </c>
      <c r="X7" s="2">
        <f t="shared" si="2"/>
        <v>25.39929465191555</v>
      </c>
      <c r="Y7" s="2">
        <f t="shared" si="0"/>
        <v>20.519348760809702</v>
      </c>
      <c r="Z7" s="2">
        <f t="shared" si="0"/>
        <v>4.8799458911058506</v>
      </c>
      <c r="AA7" s="2">
        <f t="shared" si="0"/>
        <v>1.7754480892796753</v>
      </c>
      <c r="AB7" s="2">
        <f t="shared" si="0"/>
        <v>0.7029325088168511</v>
      </c>
      <c r="AC7" s="2">
        <f t="shared" si="0"/>
        <v>2.9953137832745544E-2</v>
      </c>
      <c r="AD7" s="2">
        <f t="shared" si="0"/>
        <v>25.591574472196726</v>
      </c>
      <c r="AE7" s="2">
        <f t="shared" si="0"/>
        <v>7.8292139716894535</v>
      </c>
      <c r="AF7" s="2">
        <f t="shared" si="0"/>
        <v>4.1509251654669308</v>
      </c>
      <c r="AG7" s="2">
        <f t="shared" si="0"/>
        <v>2.7363640755592056</v>
      </c>
      <c r="AH7" s="2">
        <f t="shared" si="0"/>
        <v>10.875071259481134</v>
      </c>
      <c r="AI7" s="2">
        <f t="shared" si="0"/>
        <v>-0.19227982028117299</v>
      </c>
      <c r="AJ7" s="2">
        <f t="shared" si="0"/>
        <v>1.3063433016087733</v>
      </c>
      <c r="AK7" s="2">
        <f t="shared" si="0"/>
        <v>27.6337021112131</v>
      </c>
      <c r="AL7" s="2">
        <f t="shared" si="0"/>
        <v>8.4110343494854831</v>
      </c>
    </row>
    <row r="8" spans="1:38" x14ac:dyDescent="0.25">
      <c r="A8">
        <f t="shared" si="1"/>
        <v>2011</v>
      </c>
      <c r="B8">
        <v>40544</v>
      </c>
      <c r="C8" s="3">
        <v>218771</v>
      </c>
      <c r="D8" s="3">
        <v>218203</v>
      </c>
      <c r="E8" s="4">
        <v>4.5021040000000001</v>
      </c>
      <c r="F8" s="3">
        <v>57.463243696438894</v>
      </c>
      <c r="G8" s="3">
        <v>2220.2333333333336</v>
      </c>
      <c r="H8" s="3">
        <v>53040</v>
      </c>
      <c r="I8" s="3">
        <v>44793</v>
      </c>
      <c r="J8" s="3">
        <v>8247</v>
      </c>
      <c r="K8" s="3">
        <v>3808</v>
      </c>
      <c r="L8" s="3">
        <v>1472</v>
      </c>
      <c r="M8" s="3">
        <v>0</v>
      </c>
      <c r="N8" s="3">
        <v>53091</v>
      </c>
      <c r="O8" s="3">
        <v>16792.810000000001</v>
      </c>
      <c r="P8" s="3">
        <v>8742</v>
      </c>
      <c r="Q8" s="3">
        <v>6176</v>
      </c>
      <c r="R8" s="3">
        <v>21380.19</v>
      </c>
      <c r="S8" s="3">
        <v>-51</v>
      </c>
      <c r="T8" s="3">
        <v>2910</v>
      </c>
      <c r="U8" s="3">
        <v>63877</v>
      </c>
      <c r="V8" s="3">
        <v>25005</v>
      </c>
      <c r="W8" s="2">
        <f t="shared" si="3"/>
        <v>5.0875015297470236</v>
      </c>
      <c r="X8" s="2">
        <f t="shared" si="2"/>
        <v>24.244529668009015</v>
      </c>
      <c r="Y8" s="2">
        <f t="shared" si="0"/>
        <v>20.474834415896073</v>
      </c>
      <c r="Z8" s="2">
        <f t="shared" si="0"/>
        <v>3.7696952521129399</v>
      </c>
      <c r="AA8" s="2">
        <f t="shared" si="0"/>
        <v>1.7406328992416729</v>
      </c>
      <c r="AB8" s="2">
        <f t="shared" si="0"/>
        <v>0.67284969214383994</v>
      </c>
      <c r="AC8" s="2">
        <f t="shared" si="0"/>
        <v>0</v>
      </c>
      <c r="AD8" s="2">
        <f t="shared" si="0"/>
        <v>24.267841715766714</v>
      </c>
      <c r="AE8" s="2">
        <f t="shared" si="0"/>
        <v>7.6759762491372268</v>
      </c>
      <c r="AF8" s="2">
        <f t="shared" si="0"/>
        <v>3.9959592450553316</v>
      </c>
      <c r="AG8" s="2">
        <f t="shared" si="0"/>
        <v>2.8230432735600242</v>
      </c>
      <c r="AH8" s="2">
        <f t="shared" si="0"/>
        <v>9.7728629480141329</v>
      </c>
      <c r="AI8" s="2">
        <f t="shared" si="0"/>
        <v>-2.3312047757700974E-2</v>
      </c>
      <c r="AJ8" s="2">
        <f t="shared" si="0"/>
        <v>1.3301580191158791</v>
      </c>
      <c r="AK8" s="2">
        <f t="shared" si="0"/>
        <v>29.198111267032651</v>
      </c>
      <c r="AL8" s="2">
        <f t="shared" si="0"/>
        <v>11.429759885908096</v>
      </c>
    </row>
    <row r="9" spans="1:38" x14ac:dyDescent="0.25">
      <c r="A9">
        <f t="shared" si="1"/>
        <v>2012</v>
      </c>
      <c r="B9">
        <v>40909</v>
      </c>
      <c r="C9" s="3">
        <v>223328</v>
      </c>
      <c r="D9" s="3">
        <v>223329</v>
      </c>
      <c r="E9" s="4">
        <v>4.5667690000000007</v>
      </c>
      <c r="F9" s="3">
        <v>56.700620182841341</v>
      </c>
      <c r="G9" s="3">
        <v>2274.9416666666671</v>
      </c>
      <c r="H9" s="3">
        <v>55193</v>
      </c>
      <c r="I9" s="3">
        <v>46742</v>
      </c>
      <c r="J9" s="3">
        <v>8451</v>
      </c>
      <c r="K9" s="3">
        <v>4042</v>
      </c>
      <c r="L9" s="3">
        <v>1517</v>
      </c>
      <c r="M9" s="3">
        <v>0</v>
      </c>
      <c r="N9" s="3">
        <v>57186</v>
      </c>
      <c r="O9" s="3">
        <v>17383.759999999998</v>
      </c>
      <c r="P9" s="3">
        <v>9070</v>
      </c>
      <c r="Q9" s="3">
        <v>6373</v>
      </c>
      <c r="R9" s="3">
        <v>24359.24</v>
      </c>
      <c r="S9" s="3">
        <v>-1993</v>
      </c>
      <c r="T9" s="3">
        <v>2875</v>
      </c>
      <c r="U9" s="3">
        <v>71010</v>
      </c>
      <c r="V9" s="3">
        <v>25524</v>
      </c>
      <c r="W9" s="2">
        <f t="shared" si="3"/>
        <v>4.5008375471609501</v>
      </c>
      <c r="X9" s="2">
        <f t="shared" si="2"/>
        <v>24.713873764149593</v>
      </c>
      <c r="Y9" s="2">
        <f t="shared" si="0"/>
        <v>20.929753546353346</v>
      </c>
      <c r="Z9" s="2">
        <f t="shared" si="0"/>
        <v>3.7841202177962461</v>
      </c>
      <c r="AA9" s="2">
        <f t="shared" si="0"/>
        <v>1.8098939676171371</v>
      </c>
      <c r="AB9" s="2">
        <f t="shared" si="0"/>
        <v>0.67926995271528867</v>
      </c>
      <c r="AC9" s="2">
        <f t="shared" si="0"/>
        <v>0</v>
      </c>
      <c r="AD9" s="2">
        <f t="shared" si="0"/>
        <v>25.606283135119643</v>
      </c>
      <c r="AE9" s="2">
        <f t="shared" si="0"/>
        <v>7.7839590199168924</v>
      </c>
      <c r="AF9" s="2">
        <f t="shared" si="0"/>
        <v>4.0612910159048576</v>
      </c>
      <c r="AG9" s="2">
        <f t="shared" si="0"/>
        <v>2.8536502364235563</v>
      </c>
      <c r="AH9" s="2">
        <f t="shared" si="0"/>
        <v>10.907382862874337</v>
      </c>
      <c r="AI9" s="2">
        <f t="shared" si="0"/>
        <v>-0.89240937097005302</v>
      </c>
      <c r="AJ9" s="2">
        <f t="shared" si="0"/>
        <v>1.2873441753832928</v>
      </c>
      <c r="AK9" s="2">
        <f t="shared" si="0"/>
        <v>31.796281702249605</v>
      </c>
      <c r="AL9" s="2">
        <f t="shared" si="0"/>
        <v>11.4289296460811</v>
      </c>
    </row>
    <row r="10" spans="1:38" x14ac:dyDescent="0.25">
      <c r="A10">
        <f t="shared" si="1"/>
        <v>2013</v>
      </c>
      <c r="B10">
        <v>41275</v>
      </c>
      <c r="C10" s="3">
        <v>230981</v>
      </c>
      <c r="D10" s="3">
        <v>228310</v>
      </c>
      <c r="E10" s="4">
        <v>4.6300769999999991</v>
      </c>
      <c r="F10" s="3">
        <v>57.717341225959849</v>
      </c>
      <c r="G10" s="3">
        <v>2289.7166666666667</v>
      </c>
      <c r="H10" s="3">
        <v>57046</v>
      </c>
      <c r="I10" s="3">
        <v>48783</v>
      </c>
      <c r="J10" s="3">
        <v>8263</v>
      </c>
      <c r="K10" s="3">
        <v>4100</v>
      </c>
      <c r="L10" s="3">
        <v>1521</v>
      </c>
      <c r="M10" s="3">
        <v>0</v>
      </c>
      <c r="N10" s="3">
        <v>56213</v>
      </c>
      <c r="O10" s="3">
        <v>17589.7</v>
      </c>
      <c r="P10" s="3">
        <v>8967</v>
      </c>
      <c r="Q10" s="3">
        <v>6061</v>
      </c>
      <c r="R10" s="3">
        <v>23595.3</v>
      </c>
      <c r="S10" s="3">
        <v>833</v>
      </c>
      <c r="T10" s="3">
        <v>2926</v>
      </c>
      <c r="U10" s="3">
        <v>72157</v>
      </c>
      <c r="V10" s="3">
        <v>21971</v>
      </c>
      <c r="W10" s="2">
        <f t="shared" si="3"/>
        <v>4.1205464019152229</v>
      </c>
      <c r="X10" s="2">
        <f t="shared" si="2"/>
        <v>24.697269472380846</v>
      </c>
      <c r="Y10" s="2">
        <f t="shared" si="0"/>
        <v>21.119918954372871</v>
      </c>
      <c r="Z10" s="2">
        <f t="shared" si="0"/>
        <v>3.5773505180079748</v>
      </c>
      <c r="AA10" s="2">
        <f t="shared" si="0"/>
        <v>1.7750377736696958</v>
      </c>
      <c r="AB10" s="2">
        <f t="shared" si="0"/>
        <v>0.65849572042722126</v>
      </c>
      <c r="AC10" s="2">
        <f t="shared" si="0"/>
        <v>0</v>
      </c>
      <c r="AD10" s="2">
        <f t="shared" si="0"/>
        <v>24.336633749096247</v>
      </c>
      <c r="AE10" s="2">
        <f t="shared" si="0"/>
        <v>7.6152151042726457</v>
      </c>
      <c r="AF10" s="2">
        <f t="shared" si="0"/>
        <v>3.882137491828332</v>
      </c>
      <c r="AG10" s="2">
        <f t="shared" si="0"/>
        <v>2.6240253527346407</v>
      </c>
      <c r="AH10" s="2">
        <f t="shared" si="0"/>
        <v>10.215255800260627</v>
      </c>
      <c r="AI10" s="2">
        <f t="shared" si="0"/>
        <v>0.36063572328459914</v>
      </c>
      <c r="AJ10" s="2">
        <f t="shared" si="0"/>
        <v>1.2667708599408609</v>
      </c>
      <c r="AK10" s="2">
        <f t="shared" si="0"/>
        <v>31.239366008459569</v>
      </c>
      <c r="AL10" s="2">
        <f t="shared" si="0"/>
        <v>9.5120377866577766</v>
      </c>
    </row>
    <row r="11" spans="1:38" x14ac:dyDescent="0.25">
      <c r="A11">
        <f t="shared" si="1"/>
        <v>2014</v>
      </c>
      <c r="B11">
        <v>41640</v>
      </c>
      <c r="C11" s="3">
        <v>243872</v>
      </c>
      <c r="D11" s="3">
        <v>236696</v>
      </c>
      <c r="E11" s="4">
        <v>4.707103</v>
      </c>
      <c r="F11" s="3">
        <v>59.175856352651941</v>
      </c>
      <c r="G11" s="3">
        <v>2331.2416666666663</v>
      </c>
      <c r="H11" s="3">
        <v>60861</v>
      </c>
      <c r="I11" s="3">
        <v>52523</v>
      </c>
      <c r="J11" s="3">
        <v>8338</v>
      </c>
      <c r="K11" s="3">
        <v>4241</v>
      </c>
      <c r="L11" s="3">
        <v>1569</v>
      </c>
      <c r="M11" s="3">
        <v>0</v>
      </c>
      <c r="N11" s="3">
        <v>57598</v>
      </c>
      <c r="O11" s="3">
        <v>18171.919999999998</v>
      </c>
      <c r="P11" s="3">
        <v>9189</v>
      </c>
      <c r="Q11" s="3">
        <v>5983</v>
      </c>
      <c r="R11" s="3">
        <v>24254.080000000002</v>
      </c>
      <c r="S11" s="3">
        <v>3263</v>
      </c>
      <c r="T11" s="3">
        <v>2907</v>
      </c>
      <c r="U11" s="3">
        <v>79298</v>
      </c>
      <c r="V11" s="3">
        <v>24764</v>
      </c>
      <c r="W11" s="2">
        <f t="shared" si="3"/>
        <v>4.0287151627700712</v>
      </c>
      <c r="X11" s="2">
        <f t="shared" si="2"/>
        <v>24.956124524340638</v>
      </c>
      <c r="Y11" s="2">
        <f t="shared" si="0"/>
        <v>21.537117832305473</v>
      </c>
      <c r="Z11" s="2">
        <f t="shared" si="0"/>
        <v>3.4190066920351661</v>
      </c>
      <c r="AA11" s="2">
        <f t="shared" si="0"/>
        <v>1.7390270305734155</v>
      </c>
      <c r="AB11" s="2">
        <f t="shared" si="0"/>
        <v>0.64337029261251799</v>
      </c>
      <c r="AC11" s="2">
        <f t="shared" si="0"/>
        <v>0</v>
      </c>
      <c r="AD11" s="2">
        <f t="shared" si="0"/>
        <v>23.618127542317282</v>
      </c>
      <c r="AE11" s="2">
        <f t="shared" si="0"/>
        <v>7.4514171368586792</v>
      </c>
      <c r="AF11" s="2">
        <f t="shared" si="0"/>
        <v>3.7679602414381317</v>
      </c>
      <c r="AG11" s="2">
        <f t="shared" si="0"/>
        <v>2.4533361763548092</v>
      </c>
      <c r="AH11" s="2">
        <f t="shared" si="0"/>
        <v>9.9454139876656615</v>
      </c>
      <c r="AI11" s="2">
        <f t="shared" si="0"/>
        <v>1.3379969820233566</v>
      </c>
      <c r="AJ11" s="2">
        <f t="shared" si="0"/>
        <v>1.1920187639417399</v>
      </c>
      <c r="AK11" s="2">
        <f t="shared" si="0"/>
        <v>32.516238026505711</v>
      </c>
      <c r="AL11" s="2">
        <f t="shared" si="0"/>
        <v>10.154507282508858</v>
      </c>
    </row>
    <row r="12" spans="1:38" x14ac:dyDescent="0.25">
      <c r="A12">
        <f t="shared" si="1"/>
        <v>2015</v>
      </c>
      <c r="B12">
        <v>42005</v>
      </c>
      <c r="C12" s="3">
        <v>250784</v>
      </c>
      <c r="D12" s="3">
        <v>241509</v>
      </c>
      <c r="E12" s="4">
        <v>4.7763879999999999</v>
      </c>
      <c r="F12" s="3">
        <v>58.356766997529689</v>
      </c>
      <c r="G12" s="3">
        <v>2372.8083333333329</v>
      </c>
      <c r="H12" s="3">
        <v>63024</v>
      </c>
      <c r="I12" s="3">
        <v>54511</v>
      </c>
      <c r="J12" s="3">
        <v>8513</v>
      </c>
      <c r="K12" s="3">
        <v>4457</v>
      </c>
      <c r="L12" s="3">
        <v>1631</v>
      </c>
      <c r="M12" s="3">
        <v>0</v>
      </c>
      <c r="N12" s="3">
        <v>59402</v>
      </c>
      <c r="O12" s="3">
        <v>18859.96</v>
      </c>
      <c r="P12" s="3">
        <v>9596</v>
      </c>
      <c r="Q12" s="3">
        <v>6149</v>
      </c>
      <c r="R12" s="3">
        <v>24797.040000000001</v>
      </c>
      <c r="S12" s="3">
        <v>3622</v>
      </c>
      <c r="T12" s="3">
        <v>3109</v>
      </c>
      <c r="U12" s="3">
        <v>79231</v>
      </c>
      <c r="V12" s="3">
        <v>20451</v>
      </c>
      <c r="W12" s="2">
        <f t="shared" si="3"/>
        <v>3.9206537365381222</v>
      </c>
      <c r="X12" s="2">
        <f t="shared" si="2"/>
        <v>25.130789843052188</v>
      </c>
      <c r="Y12" s="2">
        <f t="shared" si="0"/>
        <v>21.736235166517801</v>
      </c>
      <c r="Z12" s="2">
        <f t="shared" si="0"/>
        <v>3.3945546765343884</v>
      </c>
      <c r="AA12" s="2">
        <f t="shared" si="0"/>
        <v>1.7772266173280593</v>
      </c>
      <c r="AB12" s="2">
        <f t="shared" si="0"/>
        <v>0.65036046956743654</v>
      </c>
      <c r="AC12" s="2">
        <f t="shared" si="0"/>
        <v>0</v>
      </c>
      <c r="AD12" s="2">
        <f t="shared" si="0"/>
        <v>23.68651907617711</v>
      </c>
      <c r="AE12" s="2">
        <f t="shared" si="0"/>
        <v>7.5204000255199697</v>
      </c>
      <c r="AF12" s="2">
        <f t="shared" si="0"/>
        <v>3.8264004083195102</v>
      </c>
      <c r="AG12" s="2">
        <f t="shared" si="0"/>
        <v>2.4519108077070308</v>
      </c>
      <c r="AH12" s="2">
        <f t="shared" si="0"/>
        <v>9.887807834630598</v>
      </c>
      <c r="AI12" s="2">
        <f t="shared" si="0"/>
        <v>1.4442707668750798</v>
      </c>
      <c r="AJ12" s="2">
        <f t="shared" si="0"/>
        <v>1.2397122623452852</v>
      </c>
      <c r="AK12" s="2">
        <f t="shared" si="0"/>
        <v>31.593323338011995</v>
      </c>
      <c r="AL12" s="2">
        <f t="shared" si="0"/>
        <v>8.1548264642082433</v>
      </c>
    </row>
    <row r="13" spans="1:38" x14ac:dyDescent="0.25">
      <c r="A13">
        <f t="shared" si="1"/>
        <v>2016</v>
      </c>
      <c r="B13">
        <v>42370</v>
      </c>
      <c r="C13" s="3">
        <v>263912</v>
      </c>
      <c r="D13" s="3">
        <v>248262</v>
      </c>
      <c r="E13" s="4">
        <v>4.8592500000000003</v>
      </c>
      <c r="F13" s="3">
        <v>58.190386094113634</v>
      </c>
      <c r="G13" s="3">
        <v>2453.4583333333335</v>
      </c>
      <c r="H13" s="3">
        <v>67875</v>
      </c>
      <c r="I13" s="3">
        <v>58417</v>
      </c>
      <c r="J13" s="3">
        <v>9458</v>
      </c>
      <c r="K13" s="3">
        <v>4732</v>
      </c>
      <c r="L13" s="3">
        <v>1679</v>
      </c>
      <c r="M13" s="3">
        <v>0</v>
      </c>
      <c r="N13" s="3">
        <v>61983</v>
      </c>
      <c r="O13" s="3">
        <v>19631.52</v>
      </c>
      <c r="P13" s="3">
        <v>9823</v>
      </c>
      <c r="Q13" s="3">
        <v>6328</v>
      </c>
      <c r="R13" s="3">
        <v>26200.48</v>
      </c>
      <c r="S13" s="3">
        <v>5892</v>
      </c>
      <c r="T13" s="3">
        <v>3041</v>
      </c>
      <c r="U13" s="3">
        <v>78339</v>
      </c>
      <c r="V13" s="3">
        <v>14267</v>
      </c>
      <c r="W13" s="2">
        <f t="shared" si="3"/>
        <v>3.8381441607451627</v>
      </c>
      <c r="X13" s="2">
        <f t="shared" si="2"/>
        <v>25.718800206129316</v>
      </c>
      <c r="Y13" s="2">
        <f t="shared" si="0"/>
        <v>22.135029858437662</v>
      </c>
      <c r="Z13" s="2">
        <f t="shared" si="0"/>
        <v>3.5837703476916549</v>
      </c>
      <c r="AA13" s="2">
        <f t="shared" si="0"/>
        <v>1.7930219163963745</v>
      </c>
      <c r="AB13" s="2">
        <f t="shared" si="0"/>
        <v>0.63619691412288948</v>
      </c>
      <c r="AC13" s="2">
        <f t="shared" si="0"/>
        <v>0</v>
      </c>
      <c r="AD13" s="2">
        <f t="shared" si="0"/>
        <v>23.486237836854709</v>
      </c>
      <c r="AE13" s="2">
        <f t="shared" si="0"/>
        <v>7.4386613719724757</v>
      </c>
      <c r="AF13" s="2">
        <f t="shared" si="0"/>
        <v>3.7220740246748916</v>
      </c>
      <c r="AG13" s="2">
        <f t="shared" si="0"/>
        <v>2.3977689532874593</v>
      </c>
      <c r="AH13" s="2">
        <f t="shared" si="0"/>
        <v>9.9277334869198821</v>
      </c>
      <c r="AI13" s="2">
        <f t="shared" si="0"/>
        <v>2.2325623692746066</v>
      </c>
      <c r="AJ13" s="2">
        <f t="shared" si="0"/>
        <v>1.1522780320712964</v>
      </c>
      <c r="AK13" s="2">
        <f t="shared" si="0"/>
        <v>29.683758222437781</v>
      </c>
      <c r="AL13" s="2">
        <f t="shared" si="0"/>
        <v>5.4059686562187395</v>
      </c>
    </row>
    <row r="14" spans="1:38" x14ac:dyDescent="0.25">
      <c r="A14">
        <f t="shared" si="1"/>
        <v>2017</v>
      </c>
      <c r="B14">
        <v>42736</v>
      </c>
      <c r="C14" s="3">
        <v>282283</v>
      </c>
      <c r="D14" s="3">
        <v>257724</v>
      </c>
      <c r="E14" s="4">
        <v>4.9293839999999998</v>
      </c>
      <c r="F14" s="3">
        <v>58.419819890723915</v>
      </c>
      <c r="G14" s="3">
        <v>2554.6333333333337</v>
      </c>
      <c r="H14" s="3">
        <v>71514</v>
      </c>
      <c r="I14" s="3">
        <v>61184</v>
      </c>
      <c r="J14" s="3">
        <v>10330</v>
      </c>
      <c r="K14" s="3">
        <v>4909</v>
      </c>
      <c r="L14" s="3">
        <v>1737</v>
      </c>
      <c r="M14" s="3">
        <v>0</v>
      </c>
      <c r="N14" s="3">
        <v>64986</v>
      </c>
      <c r="O14" s="3">
        <v>20281.12</v>
      </c>
      <c r="P14" s="3">
        <v>10448</v>
      </c>
      <c r="Q14" s="3">
        <v>6873</v>
      </c>
      <c r="R14" s="3">
        <v>27383.88</v>
      </c>
      <c r="S14" s="3">
        <v>6528</v>
      </c>
      <c r="T14" s="3">
        <v>3057</v>
      </c>
      <c r="U14" s="3">
        <v>77548</v>
      </c>
      <c r="V14" s="3">
        <v>11297</v>
      </c>
      <c r="W14" s="2">
        <f t="shared" si="3"/>
        <v>3.9022708995519473</v>
      </c>
      <c r="X14" s="2">
        <f t="shared" si="2"/>
        <v>25.334150480191862</v>
      </c>
      <c r="Y14" s="2">
        <f t="shared" si="0"/>
        <v>21.674702337724906</v>
      </c>
      <c r="Z14" s="2">
        <f t="shared" si="0"/>
        <v>3.6594481424669567</v>
      </c>
      <c r="AA14" s="2">
        <f t="shared" si="0"/>
        <v>1.7390349401132905</v>
      </c>
      <c r="AB14" s="2">
        <f t="shared" si="0"/>
        <v>0.61533992482721245</v>
      </c>
      <c r="AC14" s="2">
        <f t="shared" si="0"/>
        <v>0</v>
      </c>
      <c r="AD14" s="2">
        <f t="shared" si="0"/>
        <v>23.021577636627072</v>
      </c>
      <c r="AE14" s="2">
        <f t="shared" si="0"/>
        <v>7.1846763708760362</v>
      </c>
      <c r="AF14" s="2">
        <f t="shared" si="0"/>
        <v>3.7012501638426687</v>
      </c>
      <c r="AG14" s="2">
        <f t="shared" si="0"/>
        <v>2.4347906179259819</v>
      </c>
      <c r="AH14" s="2">
        <f t="shared" si="0"/>
        <v>9.7008604839823871</v>
      </c>
      <c r="AI14" s="2">
        <f t="shared" si="0"/>
        <v>2.3125728435647912</v>
      </c>
      <c r="AJ14" s="2">
        <f t="shared" si="0"/>
        <v>1.0829557571656812</v>
      </c>
      <c r="AK14" s="2">
        <f t="shared" si="0"/>
        <v>27.47172164104817</v>
      </c>
      <c r="AL14" s="2">
        <f t="shared" si="0"/>
        <v>4.0020121650967289</v>
      </c>
    </row>
    <row r="15" spans="1:38" x14ac:dyDescent="0.25">
      <c r="A15">
        <f t="shared" si="1"/>
        <v>2018</v>
      </c>
      <c r="B15">
        <v>43101</v>
      </c>
      <c r="C15" s="3">
        <v>296135</v>
      </c>
      <c r="D15" s="3">
        <v>264765</v>
      </c>
      <c r="E15" s="4">
        <v>5.0104760000000006</v>
      </c>
      <c r="F15" s="3">
        <v>59.143703142853923</v>
      </c>
      <c r="G15" s="3">
        <v>2590.3000000000002</v>
      </c>
      <c r="H15" s="3">
        <v>75107</v>
      </c>
      <c r="I15" s="3">
        <v>64191</v>
      </c>
      <c r="J15" s="3">
        <v>10916</v>
      </c>
      <c r="K15" s="3">
        <v>5160</v>
      </c>
      <c r="L15" s="3">
        <v>1810</v>
      </c>
      <c r="M15" s="3">
        <v>0</v>
      </c>
      <c r="N15" s="3">
        <v>69787</v>
      </c>
      <c r="O15" s="3">
        <v>21123.11</v>
      </c>
      <c r="P15" s="3">
        <v>11062</v>
      </c>
      <c r="Q15" s="3">
        <v>8148</v>
      </c>
      <c r="R15" s="3">
        <v>29453.89</v>
      </c>
      <c r="S15" s="3">
        <v>5320</v>
      </c>
      <c r="T15" s="3">
        <v>3139</v>
      </c>
      <c r="U15" s="3">
        <v>80220</v>
      </c>
      <c r="V15" s="3">
        <v>11098</v>
      </c>
      <c r="W15" s="2">
        <f t="shared" si="3"/>
        <v>4.0478155465002317</v>
      </c>
      <c r="X15" s="2">
        <f t="shared" si="2"/>
        <v>25.362419166934</v>
      </c>
      <c r="Y15" s="2">
        <f t="shared" si="0"/>
        <v>21.676262515406826</v>
      </c>
      <c r="Z15" s="2">
        <f t="shared" si="0"/>
        <v>3.6861566515271753</v>
      </c>
      <c r="AA15" s="2">
        <f t="shared" si="0"/>
        <v>1.7424485454269167</v>
      </c>
      <c r="AB15" s="2">
        <f t="shared" si="0"/>
        <v>0.61120772620595332</v>
      </c>
      <c r="AC15" s="2">
        <f t="shared" si="0"/>
        <v>0</v>
      </c>
      <c r="AD15" s="2">
        <f t="shared" si="0"/>
        <v>23.565941209245782</v>
      </c>
      <c r="AE15" s="2">
        <f t="shared" si="0"/>
        <v>7.1329326151923951</v>
      </c>
      <c r="AF15" s="2">
        <f t="shared" si="0"/>
        <v>3.7354584902156112</v>
      </c>
      <c r="AG15" s="2">
        <f t="shared" si="0"/>
        <v>2.7514478194066894</v>
      </c>
      <c r="AH15" s="2">
        <f t="shared" si="0"/>
        <v>9.9461022844310865</v>
      </c>
      <c r="AI15" s="2">
        <f t="shared" si="0"/>
        <v>1.7964779576882166</v>
      </c>
      <c r="AJ15" s="2">
        <f t="shared" si="0"/>
        <v>1.0599895318013743</v>
      </c>
      <c r="AK15" s="2">
        <f t="shared" si="0"/>
        <v>27.08899657250916</v>
      </c>
      <c r="AL15" s="2">
        <f t="shared" si="0"/>
        <v>3.7476151079744038</v>
      </c>
    </row>
    <row r="16" spans="1:38" x14ac:dyDescent="0.25">
      <c r="A16">
        <f t="shared" si="1"/>
        <v>2019</v>
      </c>
      <c r="B16">
        <v>43466</v>
      </c>
      <c r="C16" s="3">
        <v>309059</v>
      </c>
      <c r="D16" s="3">
        <v>271789</v>
      </c>
      <c r="E16" s="4">
        <v>5.0909550000000001</v>
      </c>
      <c r="F16" s="3">
        <v>59.735075175447491</v>
      </c>
      <c r="G16" s="3">
        <v>2665.0083333333337</v>
      </c>
      <c r="H16" s="3">
        <v>80532</v>
      </c>
      <c r="I16" s="3">
        <v>68104</v>
      </c>
      <c r="J16" s="3">
        <v>12428</v>
      </c>
      <c r="K16" s="3">
        <v>5374</v>
      </c>
      <c r="L16" s="3">
        <v>1859</v>
      </c>
      <c r="M16" s="3">
        <v>0</v>
      </c>
      <c r="N16" s="3">
        <v>73909</v>
      </c>
      <c r="O16" s="3">
        <v>22041.24</v>
      </c>
      <c r="P16" s="3">
        <v>11741</v>
      </c>
      <c r="Q16" s="3">
        <v>9134</v>
      </c>
      <c r="R16" s="3">
        <v>30992.76</v>
      </c>
      <c r="S16" s="3">
        <v>6623</v>
      </c>
      <c r="T16" s="3">
        <v>3170</v>
      </c>
      <c r="U16" s="3">
        <v>88041</v>
      </c>
      <c r="V16" s="3">
        <v>12840</v>
      </c>
      <c r="W16" s="2">
        <f t="shared" si="3"/>
        <v>3.9516330092246323</v>
      </c>
      <c r="X16" s="2">
        <f t="shared" si="2"/>
        <v>26.057160606874415</v>
      </c>
      <c r="Y16" s="2">
        <f t="shared" si="0"/>
        <v>22.035921943706541</v>
      </c>
      <c r="Z16" s="2">
        <f t="shared" si="0"/>
        <v>4.0212386631678738</v>
      </c>
      <c r="AA16" s="2">
        <f t="shared" si="0"/>
        <v>1.7388265670956031</v>
      </c>
      <c r="AB16" s="2">
        <f t="shared" si="0"/>
        <v>0.60150327283787242</v>
      </c>
      <c r="AC16" s="2">
        <f t="shared" si="0"/>
        <v>0</v>
      </c>
      <c r="AD16" s="2">
        <f t="shared" si="0"/>
        <v>23.91420408400985</v>
      </c>
      <c r="AE16" s="2">
        <f t="shared" si="0"/>
        <v>7.1317256575605308</v>
      </c>
      <c r="AF16" s="2">
        <f t="shared" si="0"/>
        <v>3.7989510093542012</v>
      </c>
      <c r="AG16" s="2">
        <f t="shared" si="0"/>
        <v>2.9554227509957647</v>
      </c>
      <c r="AH16" s="2">
        <f t="shared" si="0"/>
        <v>10.028104666099352</v>
      </c>
      <c r="AI16" s="2">
        <f t="shared" si="0"/>
        <v>2.1429565228645662</v>
      </c>
      <c r="AJ16" s="2">
        <f t="shared" si="0"/>
        <v>1.0256941231285936</v>
      </c>
      <c r="AK16" s="2">
        <f t="shared" si="0"/>
        <v>28.4867937837112</v>
      </c>
      <c r="AL16" s="2">
        <f t="shared" si="0"/>
        <v>4.1545465428931045</v>
      </c>
    </row>
    <row r="17" spans="1:38" x14ac:dyDescent="0.25">
      <c r="A17">
        <f t="shared" si="1"/>
        <v>2020</v>
      </c>
      <c r="B17">
        <v>43831</v>
      </c>
      <c r="C17" s="3">
        <v>301444</v>
      </c>
      <c r="D17" s="3">
        <v>261176.00552304645</v>
      </c>
      <c r="E17" s="4">
        <v>5.1477120000000003</v>
      </c>
      <c r="F17" s="3">
        <v>64.633724181057772</v>
      </c>
      <c r="G17" s="3">
        <v>2492.2666666666664</v>
      </c>
      <c r="H17" s="3">
        <v>82050.02</v>
      </c>
      <c r="I17" s="3">
        <v>66205.84</v>
      </c>
      <c r="J17" s="3">
        <v>15844.18</v>
      </c>
      <c r="K17" s="3">
        <v>5635.2479999999996</v>
      </c>
      <c r="L17" s="3">
        <v>1979.0450000000001</v>
      </c>
      <c r="M17" s="3">
        <v>0</v>
      </c>
      <c r="N17" s="3">
        <v>77670.55</v>
      </c>
      <c r="O17" s="3">
        <v>22986.77</v>
      </c>
      <c r="P17" s="3">
        <v>12296.32</v>
      </c>
      <c r="Q17" s="3">
        <v>10416.11</v>
      </c>
      <c r="R17" s="3">
        <v>31971.35</v>
      </c>
      <c r="S17" s="3">
        <v>4379.47</v>
      </c>
      <c r="T17" s="3">
        <v>3043.8820000000001</v>
      </c>
      <c r="U17" s="3">
        <v>86705.41</v>
      </c>
      <c r="V17" s="3">
        <v>11504.41</v>
      </c>
      <c r="W17" s="2">
        <f t="shared" si="3"/>
        <v>3.4573460092456925</v>
      </c>
      <c r="X17" s="2">
        <f t="shared" si="2"/>
        <v>27.218992582370191</v>
      </c>
      <c r="Y17" s="2">
        <f t="shared" si="0"/>
        <v>21.962898581494407</v>
      </c>
      <c r="Z17" s="2">
        <f t="shared" si="0"/>
        <v>5.2560940008757848</v>
      </c>
      <c r="AA17" s="2">
        <f t="shared" si="0"/>
        <v>1.8694178686588552</v>
      </c>
      <c r="AB17" s="2">
        <f t="shared" si="0"/>
        <v>0.65652160932047077</v>
      </c>
      <c r="AC17" s="2">
        <f t="shared" si="0"/>
        <v>0</v>
      </c>
      <c r="AD17" s="2">
        <f t="shared" si="0"/>
        <v>25.766162205915528</v>
      </c>
      <c r="AE17" s="2">
        <f t="shared" si="0"/>
        <v>7.6255523413967436</v>
      </c>
      <c r="AF17" s="2">
        <f t="shared" si="0"/>
        <v>4.0791390772415443</v>
      </c>
      <c r="AG17" s="2">
        <f t="shared" si="0"/>
        <v>3.4554046522737223</v>
      </c>
      <c r="AH17" s="2">
        <f t="shared" si="0"/>
        <v>10.606066135003516</v>
      </c>
      <c r="AI17" s="2">
        <f t="shared" si="0"/>
        <v>1.4528303764546648</v>
      </c>
      <c r="AJ17" s="2">
        <f t="shared" si="0"/>
        <v>1.0097669882299865</v>
      </c>
      <c r="AK17" s="2">
        <f t="shared" si="0"/>
        <v>28.763355714494235</v>
      </c>
      <c r="AL17" s="2">
        <f t="shared" si="0"/>
        <v>3.8164335664335662</v>
      </c>
    </row>
    <row r="18" spans="1:38" x14ac:dyDescent="0.25">
      <c r="A18">
        <f t="shared" si="1"/>
        <v>2021</v>
      </c>
      <c r="B18">
        <v>44197</v>
      </c>
      <c r="C18" s="3">
        <v>333852</v>
      </c>
      <c r="D18" s="3">
        <v>277520</v>
      </c>
      <c r="E18" s="4">
        <v>5.2036377508001932</v>
      </c>
      <c r="F18" s="3">
        <v>60.855120682674468</v>
      </c>
      <c r="G18" s="3">
        <v>2665.1107317974324</v>
      </c>
      <c r="H18" s="3">
        <v>82522.17</v>
      </c>
      <c r="I18" s="3">
        <v>66518.009999999995</v>
      </c>
      <c r="J18" s="3">
        <v>16004.16</v>
      </c>
      <c r="K18" s="3">
        <v>6357.5509999999995</v>
      </c>
      <c r="L18" s="3">
        <v>2038.5</v>
      </c>
      <c r="M18" s="3">
        <v>0</v>
      </c>
      <c r="N18" s="3">
        <v>81222.720000000001</v>
      </c>
      <c r="O18" s="3">
        <v>24462.01</v>
      </c>
      <c r="P18" s="3">
        <v>12659.88</v>
      </c>
      <c r="Q18" s="3">
        <v>11236.04</v>
      </c>
      <c r="R18" s="3">
        <v>32864.79</v>
      </c>
      <c r="S18" s="3">
        <v>1299.45</v>
      </c>
      <c r="T18" s="3">
        <v>2735.7809999999999</v>
      </c>
      <c r="U18" s="3">
        <v>88141.74</v>
      </c>
      <c r="V18" s="3">
        <v>12940.74</v>
      </c>
      <c r="W18" s="2">
        <f t="shared" si="3"/>
        <v>3.1552598621008765</v>
      </c>
      <c r="X18" s="2">
        <f t="shared" si="2"/>
        <v>24.718189497142447</v>
      </c>
      <c r="Y18" s="2">
        <f t="shared" si="0"/>
        <v>19.924400632615647</v>
      </c>
      <c r="Z18" s="2">
        <f t="shared" si="0"/>
        <v>4.7937888645267961</v>
      </c>
      <c r="AA18" s="2">
        <f t="shared" si="0"/>
        <v>1.9043022057678252</v>
      </c>
      <c r="AB18" s="2">
        <f t="shared" si="0"/>
        <v>0.61059990654541529</v>
      </c>
      <c r="AC18" s="2">
        <f t="shared" si="0"/>
        <v>0</v>
      </c>
      <c r="AD18" s="2">
        <f t="shared" si="0"/>
        <v>24.328960138025234</v>
      </c>
      <c r="AE18" s="2">
        <f t="shared" si="0"/>
        <v>7.3272018738842357</v>
      </c>
      <c r="AF18" s="2">
        <f t="shared" si="0"/>
        <v>3.7920635491175729</v>
      </c>
      <c r="AG18" s="2">
        <f t="shared" si="0"/>
        <v>3.3655751650431927</v>
      </c>
      <c r="AH18" s="2">
        <f t="shared" si="0"/>
        <v>9.8441195499802312</v>
      </c>
      <c r="AI18" s="2">
        <f t="shared" si="0"/>
        <v>0.38922935911721362</v>
      </c>
      <c r="AJ18" s="2">
        <f t="shared" si="0"/>
        <v>0.81945922145142147</v>
      </c>
      <c r="AK18" s="2">
        <f t="shared" si="0"/>
        <v>26.401441357248121</v>
      </c>
      <c r="AL18" s="2">
        <f t="shared" si="0"/>
        <v>3.8761906473527192</v>
      </c>
    </row>
    <row r="19" spans="1:38" x14ac:dyDescent="0.25">
      <c r="A19">
        <f t="shared" si="1"/>
        <v>2022</v>
      </c>
      <c r="B19">
        <v>44562</v>
      </c>
      <c r="C19" s="3">
        <v>356121</v>
      </c>
      <c r="D19" s="3">
        <v>289609</v>
      </c>
      <c r="E19" s="4">
        <v>5.2589740724770708</v>
      </c>
      <c r="F19" s="3">
        <v>62.044064452458336</v>
      </c>
      <c r="G19" s="3">
        <v>2730.2425740957224</v>
      </c>
      <c r="H19" s="3">
        <v>85267.19</v>
      </c>
      <c r="I19" s="3">
        <v>70992.070000000007</v>
      </c>
      <c r="J19" s="3">
        <v>14275.12</v>
      </c>
      <c r="K19" s="3">
        <v>6055.6229999999996</v>
      </c>
      <c r="L19" s="3">
        <v>2099.5619999999999</v>
      </c>
      <c r="M19" s="3">
        <v>0</v>
      </c>
      <c r="N19" s="3">
        <v>84629.18</v>
      </c>
      <c r="O19" s="3">
        <v>25410.639999999999</v>
      </c>
      <c r="P19" s="3">
        <v>12822.63</v>
      </c>
      <c r="Q19" s="3">
        <v>11579.1</v>
      </c>
      <c r="R19" s="3">
        <v>34816.81</v>
      </c>
      <c r="S19" s="3">
        <v>638.01</v>
      </c>
      <c r="T19" s="3">
        <v>2613.6170000000002</v>
      </c>
      <c r="U19" s="3">
        <v>90117.35</v>
      </c>
      <c r="V19" s="3">
        <v>14916.35</v>
      </c>
      <c r="W19" s="2">
        <f t="shared" si="3"/>
        <v>2.9652432547848497</v>
      </c>
      <c r="X19" s="2">
        <f t="shared" si="2"/>
        <v>23.943319826688121</v>
      </c>
      <c r="Y19" s="2">
        <f t="shared" si="0"/>
        <v>19.934817098682753</v>
      </c>
      <c r="Z19" s="2">
        <f t="shared" si="0"/>
        <v>4.0085027280053689</v>
      </c>
      <c r="AA19" s="2">
        <f t="shared" si="0"/>
        <v>1.7004397381788772</v>
      </c>
      <c r="AB19" s="2">
        <f t="shared" si="0"/>
        <v>0.58956422114955309</v>
      </c>
      <c r="AC19" s="2">
        <f t="shared" si="0"/>
        <v>0</v>
      </c>
      <c r="AD19" s="2">
        <f t="shared" si="0"/>
        <v>23.764164427259274</v>
      </c>
      <c r="AE19" s="2">
        <f t="shared" si="0"/>
        <v>7.1353949921515438</v>
      </c>
      <c r="AF19" s="2">
        <f t="shared" si="0"/>
        <v>3.600638547010707</v>
      </c>
      <c r="AG19" s="2">
        <f t="shared" si="0"/>
        <v>3.2514510517492652</v>
      </c>
      <c r="AH19" s="2">
        <f t="shared" si="0"/>
        <v>9.7766798363477587</v>
      </c>
      <c r="AI19" s="2">
        <f t="shared" si="0"/>
        <v>0.17915539942884581</v>
      </c>
      <c r="AJ19" s="2">
        <f t="shared" si="0"/>
        <v>0.73391263081930025</v>
      </c>
      <c r="AK19" s="2">
        <f t="shared" si="0"/>
        <v>25.305261413957616</v>
      </c>
      <c r="AL19" s="2">
        <f t="shared" si="0"/>
        <v>4.1885623144942308</v>
      </c>
    </row>
    <row r="20" spans="1:38" x14ac:dyDescent="0.25">
      <c r="A20">
        <f t="shared" si="1"/>
        <v>2023</v>
      </c>
      <c r="B20">
        <v>44927</v>
      </c>
      <c r="C20" s="3">
        <v>368772.83872740896</v>
      </c>
      <c r="D20" s="3">
        <v>293474.63656186539</v>
      </c>
      <c r="E20" s="4">
        <v>5.3137136405982597</v>
      </c>
      <c r="F20" s="3">
        <v>62.258590284098382</v>
      </c>
      <c r="G20" s="3">
        <v>2769.2091040507989</v>
      </c>
      <c r="H20" s="3">
        <v>89000.37</v>
      </c>
      <c r="I20" s="3">
        <v>73617.09</v>
      </c>
      <c r="J20" s="3">
        <v>15383.28</v>
      </c>
      <c r="K20" s="3">
        <v>6479.0829999999996</v>
      </c>
      <c r="L20" s="3">
        <v>2162.299</v>
      </c>
      <c r="M20" s="3">
        <v>0</v>
      </c>
      <c r="N20" s="3">
        <v>86949.39</v>
      </c>
      <c r="O20" s="3">
        <v>26112.639999999999</v>
      </c>
      <c r="P20" s="3">
        <v>12985.17</v>
      </c>
      <c r="Q20" s="3">
        <v>11683.53</v>
      </c>
      <c r="R20" s="3">
        <v>36168.050000000003</v>
      </c>
      <c r="S20" s="3">
        <v>2050.98</v>
      </c>
      <c r="T20" s="3">
        <v>2615.9119999999998</v>
      </c>
      <c r="U20" s="3">
        <v>90682.28</v>
      </c>
      <c r="V20" s="3">
        <v>15481.28</v>
      </c>
      <c r="W20" s="2">
        <f t="shared" si="3"/>
        <v>2.9027839811090757</v>
      </c>
      <c r="X20" s="2">
        <f t="shared" si="2"/>
        <v>24.134198794881328</v>
      </c>
      <c r="Y20" s="2">
        <f t="shared" si="0"/>
        <v>19.962720208474082</v>
      </c>
      <c r="Z20" s="2">
        <f t="shared" si="0"/>
        <v>4.1714785864072477</v>
      </c>
      <c r="AA20" s="2">
        <f t="shared" si="0"/>
        <v>1.7569306411932455</v>
      </c>
      <c r="AB20" s="2">
        <f t="shared" si="0"/>
        <v>0.58634985360142999</v>
      </c>
      <c r="AC20" s="2">
        <f t="shared" si="0"/>
        <v>0</v>
      </c>
      <c r="AD20" s="2">
        <f t="shared" si="0"/>
        <v>23.57803527506309</v>
      </c>
      <c r="AE20" s="2">
        <f t="shared" si="0"/>
        <v>7.080955335569616</v>
      </c>
      <c r="AF20" s="2">
        <f t="shared" si="0"/>
        <v>3.5211839474974003</v>
      </c>
      <c r="AG20" s="2">
        <f t="shared" si="0"/>
        <v>3.1682186899443212</v>
      </c>
      <c r="AH20" s="2">
        <f t="shared" si="0"/>
        <v>9.8076773020517525</v>
      </c>
      <c r="AI20" s="2">
        <f t="shared" si="0"/>
        <v>0.55616351981824019</v>
      </c>
      <c r="AJ20" s="2">
        <f t="shared" si="0"/>
        <v>0.70935593006990427</v>
      </c>
      <c r="AK20" s="2">
        <f t="shared" si="0"/>
        <v>24.590281733582582</v>
      </c>
      <c r="AL20" s="2">
        <f t="shared" si="0"/>
        <v>4.1980532116801363</v>
      </c>
    </row>
    <row r="21" spans="1:38" x14ac:dyDescent="0.25">
      <c r="A21">
        <f t="shared" si="1"/>
        <v>2024</v>
      </c>
      <c r="B21">
        <v>45292</v>
      </c>
      <c r="C21" s="3">
        <v>380950.0959806185</v>
      </c>
      <c r="D21" s="3">
        <v>296889.55409215903</v>
      </c>
      <c r="E21" s="4">
        <v>5.3678292664848843</v>
      </c>
      <c r="F21" s="3">
        <v>62.668166602510453</v>
      </c>
      <c r="G21" s="3">
        <v>2790.4256657267215</v>
      </c>
      <c r="H21" s="3">
        <v>91553.94</v>
      </c>
      <c r="I21" s="3">
        <v>76048.009999999995</v>
      </c>
      <c r="J21" s="3">
        <v>15505.93</v>
      </c>
      <c r="K21" s="3">
        <v>6783.1350000000002</v>
      </c>
      <c r="L21" s="3">
        <v>2226.7779999999998</v>
      </c>
      <c r="M21" s="3">
        <v>0</v>
      </c>
      <c r="N21" s="3">
        <v>89912.93</v>
      </c>
      <c r="O21" s="3">
        <v>27201.56</v>
      </c>
      <c r="P21" s="3">
        <v>13352.66</v>
      </c>
      <c r="Q21" s="3">
        <v>11996.37</v>
      </c>
      <c r="R21" s="3">
        <v>37362.36</v>
      </c>
      <c r="S21" s="3">
        <v>1641.001</v>
      </c>
      <c r="T21" s="3">
        <v>2663.6750000000002</v>
      </c>
      <c r="U21" s="3">
        <v>91704.960000000006</v>
      </c>
      <c r="V21" s="3">
        <v>16503.96</v>
      </c>
      <c r="W21" s="2">
        <f t="shared" si="3"/>
        <v>2.9373710056694651</v>
      </c>
      <c r="X21" s="2">
        <f t="shared" si="2"/>
        <v>24.033053401477019</v>
      </c>
      <c r="Y21" s="2">
        <f t="shared" si="2"/>
        <v>19.962722362424358</v>
      </c>
      <c r="Z21" s="2">
        <f t="shared" si="2"/>
        <v>4.0703310390526566</v>
      </c>
      <c r="AA21" s="2">
        <f t="shared" si="2"/>
        <v>1.7805836175311278</v>
      </c>
      <c r="AB21" s="2">
        <f t="shared" si="2"/>
        <v>0.58453273105705983</v>
      </c>
      <c r="AC21" s="2">
        <f t="shared" si="2"/>
        <v>0</v>
      </c>
      <c r="AD21" s="2">
        <f t="shared" si="2"/>
        <v>23.602285692710385</v>
      </c>
      <c r="AE21" s="2">
        <f t="shared" si="2"/>
        <v>7.1404523287963491</v>
      </c>
      <c r="AF21" s="2">
        <f t="shared" si="2"/>
        <v>3.5050942737337807</v>
      </c>
      <c r="AG21" s="2">
        <f t="shared" si="2"/>
        <v>3.1490660132581607</v>
      </c>
      <c r="AH21" s="2">
        <f t="shared" si="2"/>
        <v>9.8076783269535852</v>
      </c>
      <c r="AI21" s="2">
        <f t="shared" si="2"/>
        <v>0.43076534625246266</v>
      </c>
      <c r="AJ21" s="2">
        <f t="shared" si="2"/>
        <v>0.69921888145042466</v>
      </c>
      <c r="AK21" s="2">
        <f t="shared" si="2"/>
        <v>24.072696389257676</v>
      </c>
      <c r="AL21" s="2">
        <f t="shared" si="2"/>
        <v>4.3323154854486949</v>
      </c>
    </row>
    <row r="22" spans="1:38" x14ac:dyDescent="0.25">
      <c r="A22">
        <f t="shared" si="1"/>
        <v>2025</v>
      </c>
      <c r="B22">
        <v>45658</v>
      </c>
      <c r="C22" s="3">
        <v>392809.82451830589</v>
      </c>
      <c r="D22" s="3">
        <v>299727.27592694969</v>
      </c>
      <c r="E22" s="4">
        <v>5.4213333448230312</v>
      </c>
      <c r="F22" s="3">
        <v>62.908299823292218</v>
      </c>
      <c r="G22" s="3">
        <v>2811.2134770211578</v>
      </c>
      <c r="H22" s="3">
        <v>94159.88</v>
      </c>
      <c r="I22" s="3">
        <v>78415.53</v>
      </c>
      <c r="J22" s="3">
        <v>15744.35</v>
      </c>
      <c r="K22" s="3">
        <v>7038.8019999999997</v>
      </c>
      <c r="L22" s="3">
        <v>2293.0500000000002</v>
      </c>
      <c r="M22" s="3">
        <v>0</v>
      </c>
      <c r="N22" s="3">
        <v>92838.32</v>
      </c>
      <c r="O22" s="3">
        <v>28288.39</v>
      </c>
      <c r="P22" s="3">
        <v>13731.41</v>
      </c>
      <c r="Q22" s="3">
        <v>12293</v>
      </c>
      <c r="R22" s="3">
        <v>38525.519999999997</v>
      </c>
      <c r="S22" s="3">
        <v>1321.559</v>
      </c>
      <c r="T22" s="3">
        <v>2796.63</v>
      </c>
      <c r="U22" s="3">
        <v>93180.03</v>
      </c>
      <c r="V22" s="3">
        <v>17979.03</v>
      </c>
      <c r="W22" s="2">
        <f t="shared" si="3"/>
        <v>3.0495951364026546</v>
      </c>
      <c r="X22" s="2">
        <f t="shared" si="2"/>
        <v>23.970856664663671</v>
      </c>
      <c r="Y22" s="2">
        <f t="shared" si="2"/>
        <v>19.962721170775005</v>
      </c>
      <c r="Z22" s="2">
        <f t="shared" si="2"/>
        <v>4.0081354938886653</v>
      </c>
      <c r="AA22" s="2">
        <f t="shared" si="2"/>
        <v>1.791910884263531</v>
      </c>
      <c r="AB22" s="2">
        <f t="shared" si="2"/>
        <v>0.58375576598979351</v>
      </c>
      <c r="AC22" s="2">
        <f t="shared" si="2"/>
        <v>0</v>
      </c>
      <c r="AD22" s="2">
        <f t="shared" si="2"/>
        <v>23.634419050960755</v>
      </c>
      <c r="AE22" s="2">
        <f t="shared" si="2"/>
        <v>7.2015484935208622</v>
      </c>
      <c r="AF22" s="2">
        <f t="shared" si="2"/>
        <v>3.4956890441420421</v>
      </c>
      <c r="AG22" s="2">
        <f t="shared" si="2"/>
        <v>3.1295042111216635</v>
      </c>
      <c r="AH22" s="2">
        <f t="shared" si="2"/>
        <v>9.8076773021761863</v>
      </c>
      <c r="AI22" s="2">
        <f t="shared" si="2"/>
        <v>0.33643735912679856</v>
      </c>
      <c r="AJ22" s="2">
        <f t="shared" si="2"/>
        <v>0.71195520718695016</v>
      </c>
      <c r="AK22" s="2">
        <f t="shared" si="2"/>
        <v>23.721410256035384</v>
      </c>
      <c r="AL22" s="2">
        <f t="shared" si="2"/>
        <v>4.577031651906184</v>
      </c>
    </row>
    <row r="23" spans="1:38" x14ac:dyDescent="0.25">
      <c r="A23">
        <f t="shared" si="1"/>
        <v>2026</v>
      </c>
      <c r="B23">
        <v>46023</v>
      </c>
      <c r="C23" s="3">
        <v>404815.89708774444</v>
      </c>
      <c r="D23" s="3">
        <v>302831.80886552372</v>
      </c>
      <c r="E23" s="4">
        <v>5.4742905519936365</v>
      </c>
      <c r="F23" s="3">
        <v>63.484740708398917</v>
      </c>
      <c r="G23" s="3">
        <v>2823.095396698438</v>
      </c>
      <c r="H23" s="3">
        <v>97091.57</v>
      </c>
      <c r="I23" s="3">
        <v>80812.27</v>
      </c>
      <c r="J23" s="3">
        <v>16279.3</v>
      </c>
      <c r="K23" s="3">
        <v>7293.0429999999997</v>
      </c>
      <c r="L23" s="3">
        <v>2361.19</v>
      </c>
      <c r="M23" s="3">
        <v>0</v>
      </c>
      <c r="N23" s="3">
        <v>95826.96</v>
      </c>
      <c r="O23" s="3">
        <v>29408.78</v>
      </c>
      <c r="P23" s="3">
        <v>14126.39</v>
      </c>
      <c r="Q23" s="3">
        <v>12588.76</v>
      </c>
      <c r="R23" s="3">
        <v>39703.040000000001</v>
      </c>
      <c r="S23" s="3">
        <v>1264.605</v>
      </c>
      <c r="T23" s="3">
        <v>2954.8150000000001</v>
      </c>
      <c r="U23" s="3">
        <v>94870.24</v>
      </c>
      <c r="V23" s="3">
        <v>19669.240000000002</v>
      </c>
      <c r="W23" s="2">
        <f t="shared" si="3"/>
        <v>3.1710818294434979</v>
      </c>
      <c r="X23" s="2">
        <f t="shared" si="2"/>
        <v>23.98412974848052</v>
      </c>
      <c r="Y23" s="2">
        <f t="shared" si="2"/>
        <v>19.96272146952861</v>
      </c>
      <c r="Z23" s="2">
        <f t="shared" si="2"/>
        <v>4.0214082789519106</v>
      </c>
      <c r="AA23" s="2">
        <f t="shared" si="2"/>
        <v>1.8015703070127262</v>
      </c>
      <c r="AB23" s="2">
        <f t="shared" si="2"/>
        <v>0.58327501883855337</v>
      </c>
      <c r="AC23" s="2">
        <f t="shared" si="2"/>
        <v>0</v>
      </c>
      <c r="AD23" s="2">
        <f t="shared" si="2"/>
        <v>23.671738360420505</v>
      </c>
      <c r="AE23" s="2">
        <f t="shared" si="2"/>
        <v>7.2647295255861959</v>
      </c>
      <c r="AF23" s="2">
        <f t="shared" si="2"/>
        <v>3.4895838087450612</v>
      </c>
      <c r="AG23" s="2">
        <f t="shared" si="2"/>
        <v>3.1097494170964755</v>
      </c>
      <c r="AH23" s="2">
        <f t="shared" si="2"/>
        <v>9.8076780792514953</v>
      </c>
      <c r="AI23" s="2">
        <f t="shared" si="2"/>
        <v>0.31239015293065309</v>
      </c>
      <c r="AJ23" s="2">
        <f t="shared" si="2"/>
        <v>0.72991575213745608</v>
      </c>
      <c r="AK23" s="2">
        <f t="shared" si="2"/>
        <v>23.435403768107637</v>
      </c>
      <c r="AL23" s="2">
        <f t="shared" si="2"/>
        <v>4.8588111636674842</v>
      </c>
    </row>
    <row r="24" spans="1:38" x14ac:dyDescent="0.25">
      <c r="A24">
        <f t="shared" si="1"/>
        <v>2027</v>
      </c>
      <c r="B24">
        <v>46388</v>
      </c>
      <c r="C24" s="3">
        <v>417352.91414431034</v>
      </c>
      <c r="D24" s="3">
        <v>306088.4105559095</v>
      </c>
      <c r="E24" s="4">
        <v>5.5267408148968684</v>
      </c>
      <c r="F24" s="3">
        <v>63.982315549294029</v>
      </c>
      <c r="G24" s="3">
        <v>2836.4415312096448</v>
      </c>
      <c r="H24" s="3">
        <v>100142.1</v>
      </c>
      <c r="I24" s="3">
        <v>83315</v>
      </c>
      <c r="J24" s="3">
        <v>16827.080000000002</v>
      </c>
      <c r="K24" s="3">
        <v>7551.3639999999996</v>
      </c>
      <c r="L24" s="3">
        <v>2431.3020000000001</v>
      </c>
      <c r="M24" s="3">
        <v>0</v>
      </c>
      <c r="N24" s="3">
        <v>98990.19</v>
      </c>
      <c r="O24" s="3">
        <v>30607.97</v>
      </c>
      <c r="P24" s="3">
        <v>14545.17</v>
      </c>
      <c r="Q24" s="3">
        <v>12904.42</v>
      </c>
      <c r="R24" s="3">
        <v>40932.629999999997</v>
      </c>
      <c r="S24" s="3">
        <v>1151.894</v>
      </c>
      <c r="T24" s="3">
        <v>3100.6179999999999</v>
      </c>
      <c r="U24" s="3">
        <v>96818.96</v>
      </c>
      <c r="V24" s="3">
        <v>21617.96</v>
      </c>
      <c r="W24" s="2">
        <f t="shared" si="3"/>
        <v>3.2682725373099086</v>
      </c>
      <c r="X24" s="2">
        <f t="shared" si="2"/>
        <v>23.994585063655105</v>
      </c>
      <c r="Y24" s="2">
        <f t="shared" si="2"/>
        <v>19.962721518506452</v>
      </c>
      <c r="Z24" s="2">
        <f t="shared" si="2"/>
        <v>4.0318587530412247</v>
      </c>
      <c r="AA24" s="2">
        <f t="shared" si="2"/>
        <v>1.8093473758251808</v>
      </c>
      <c r="AB24" s="2">
        <f t="shared" si="2"/>
        <v>0.58255301870476839</v>
      </c>
      <c r="AC24" s="2">
        <f t="shared" si="2"/>
        <v>0</v>
      </c>
      <c r="AD24" s="2">
        <f t="shared" si="2"/>
        <v>23.71858124028137</v>
      </c>
      <c r="AE24" s="2">
        <f t="shared" si="2"/>
        <v>7.3338340197659475</v>
      </c>
      <c r="AF24" s="2">
        <f t="shared" si="2"/>
        <v>3.4851008599812099</v>
      </c>
      <c r="AG24" s="2">
        <f t="shared" si="2"/>
        <v>3.0919683468504475</v>
      </c>
      <c r="AH24" s="2">
        <f t="shared" si="2"/>
        <v>9.8076780136837627</v>
      </c>
      <c r="AI24" s="2">
        <f t="shared" si="2"/>
        <v>0.27599998968779293</v>
      </c>
      <c r="AJ24" s="2">
        <f t="shared" si="2"/>
        <v>0.74292472747126492</v>
      </c>
      <c r="AK24" s="2">
        <f t="shared" si="2"/>
        <v>23.198342869728325</v>
      </c>
      <c r="AL24" s="2">
        <f t="shared" si="2"/>
        <v>5.1797793347921957</v>
      </c>
    </row>
    <row r="25" spans="1:38" x14ac:dyDescent="0.25">
      <c r="A25">
        <f t="shared" si="1"/>
        <v>2028</v>
      </c>
      <c r="B25">
        <v>46753</v>
      </c>
      <c r="C25" s="3">
        <v>430320.57588174829</v>
      </c>
      <c r="D25" s="3">
        <v>309410.91856654239</v>
      </c>
      <c r="E25" s="4">
        <v>5.5786427454069747</v>
      </c>
      <c r="F25" s="3">
        <v>64.459383240692517</v>
      </c>
      <c r="G25" s="3">
        <v>2850.2311362884666</v>
      </c>
      <c r="H25" s="3">
        <v>103296.7</v>
      </c>
      <c r="I25" s="3">
        <v>85903.7</v>
      </c>
      <c r="J25" s="3">
        <v>17392.990000000002</v>
      </c>
      <c r="K25" s="3">
        <v>7818.1850000000004</v>
      </c>
      <c r="L25" s="3">
        <v>2503.4780000000001</v>
      </c>
      <c r="M25" s="3">
        <v>0</v>
      </c>
      <c r="N25" s="3">
        <v>102276.9</v>
      </c>
      <c r="O25" s="3">
        <v>31872.54</v>
      </c>
      <c r="P25" s="3">
        <v>14974.32</v>
      </c>
      <c r="Q25" s="3">
        <v>13225.55</v>
      </c>
      <c r="R25" s="3">
        <v>42204.45</v>
      </c>
      <c r="S25" s="3">
        <v>1019.824</v>
      </c>
      <c r="T25" s="3">
        <v>3239.5859999999998</v>
      </c>
      <c r="U25" s="3">
        <v>99038.720000000001</v>
      </c>
      <c r="V25" s="3">
        <v>23837.72</v>
      </c>
      <c r="W25" s="2">
        <f t="shared" si="3"/>
        <v>3.3460243737383664</v>
      </c>
      <c r="X25" s="2">
        <f t="shared" si="2"/>
        <v>24.004592341033174</v>
      </c>
      <c r="Y25" s="2">
        <f t="shared" si="2"/>
        <v>19.962721936774471</v>
      </c>
      <c r="Z25" s="2">
        <f t="shared" si="2"/>
        <v>4.0418680804097971</v>
      </c>
      <c r="AA25" s="2">
        <f t="shared" si="2"/>
        <v>1.8168280668383447</v>
      </c>
      <c r="AB25" s="2">
        <f t="shared" si="2"/>
        <v>0.58177046144499345</v>
      </c>
      <c r="AC25" s="2">
        <f t="shared" si="2"/>
        <v>0</v>
      </c>
      <c r="AD25" s="2">
        <f t="shared" si="2"/>
        <v>23.767606229478929</v>
      </c>
      <c r="AE25" s="2">
        <f t="shared" si="2"/>
        <v>7.4066967248060536</v>
      </c>
      <c r="AF25" s="2">
        <f t="shared" si="2"/>
        <v>3.4798057167768177</v>
      </c>
      <c r="AG25" s="2">
        <f t="shared" si="2"/>
        <v>3.0734179914358473</v>
      </c>
      <c r="AH25" s="2">
        <f t="shared" si="2"/>
        <v>9.807676501064579</v>
      </c>
      <c r="AI25" s="2">
        <f t="shared" si="2"/>
        <v>0.23699168879162466</v>
      </c>
      <c r="AJ25" s="2">
        <f t="shared" si="2"/>
        <v>0.75283083858166133</v>
      </c>
      <c r="AK25" s="2">
        <f t="shared" si="2"/>
        <v>23.015102124053616</v>
      </c>
      <c r="AL25" s="2">
        <f t="shared" si="2"/>
        <v>5.5395259571670081</v>
      </c>
    </row>
    <row r="26" spans="1:38" x14ac:dyDescent="0.25">
      <c r="A26">
        <f t="shared" si="1"/>
        <v>2029</v>
      </c>
      <c r="B26">
        <v>47119</v>
      </c>
      <c r="C26" s="3">
        <v>443717.29788839852</v>
      </c>
      <c r="D26" s="3">
        <v>312787.64287481789</v>
      </c>
      <c r="E26" s="4">
        <v>5.6299320753376296</v>
      </c>
      <c r="F26" s="3">
        <v>64.930008322466691</v>
      </c>
      <c r="G26" s="3">
        <v>2864.2241089906952</v>
      </c>
      <c r="H26" s="3">
        <v>106557.3</v>
      </c>
      <c r="I26" s="3">
        <v>88578.05</v>
      </c>
      <c r="J26" s="3">
        <v>17979.22</v>
      </c>
      <c r="K26" s="3">
        <v>8095.3220000000001</v>
      </c>
      <c r="L26" s="3">
        <v>2577.7730000000001</v>
      </c>
      <c r="M26" s="3">
        <v>0</v>
      </c>
      <c r="N26" s="3">
        <v>105679.9</v>
      </c>
      <c r="O26" s="3">
        <v>33187.32</v>
      </c>
      <c r="P26" s="3">
        <v>15412.7</v>
      </c>
      <c r="Q26" s="3">
        <v>13561.5</v>
      </c>
      <c r="R26" s="3">
        <v>43518.36</v>
      </c>
      <c r="S26" s="3">
        <v>877.38729999999998</v>
      </c>
      <c r="T26" s="3">
        <v>3375.4630000000002</v>
      </c>
      <c r="U26" s="3">
        <v>101536.8</v>
      </c>
      <c r="V26" s="3">
        <v>26335.8</v>
      </c>
      <c r="W26" s="2">
        <f t="shared" si="3"/>
        <v>3.4082255909607881</v>
      </c>
      <c r="X26" s="2">
        <f t="shared" si="2"/>
        <v>24.014682435662163</v>
      </c>
      <c r="Y26" s="2">
        <f t="shared" si="2"/>
        <v>19.962721855003881</v>
      </c>
      <c r="Z26" s="2">
        <f t="shared" si="2"/>
        <v>4.0519538195966476</v>
      </c>
      <c r="AA26" s="2">
        <f t="shared" si="2"/>
        <v>1.824432366852665</v>
      </c>
      <c r="AB26" s="2">
        <f t="shared" si="2"/>
        <v>0.58094940455721167</v>
      </c>
      <c r="AC26" s="2">
        <f t="shared" si="2"/>
        <v>0</v>
      </c>
      <c r="AD26" s="2">
        <f t="shared" si="2"/>
        <v>23.816943919680153</v>
      </c>
      <c r="AE26" s="2">
        <f t="shared" si="2"/>
        <v>7.4793838684979788</v>
      </c>
      <c r="AF26" s="2">
        <f t="shared" si="2"/>
        <v>3.4735404892591144</v>
      </c>
      <c r="AG26" s="2">
        <f t="shared" si="2"/>
        <v>3.0563379125712875</v>
      </c>
      <c r="AH26" s="2">
        <f t="shared" si="2"/>
        <v>9.807677141977349</v>
      </c>
      <c r="AI26" s="2">
        <f t="shared" si="2"/>
        <v>0.19773565379925212</v>
      </c>
      <c r="AJ26" s="2">
        <f t="shared" si="2"/>
        <v>0.76072377977226835</v>
      </c>
      <c r="AK26" s="2">
        <f t="shared" si="2"/>
        <v>22.883218770871089</v>
      </c>
      <c r="AL26" s="2">
        <f t="shared" si="2"/>
        <v>5.9352655678129196</v>
      </c>
    </row>
    <row r="27" spans="1:38" x14ac:dyDescent="0.25">
      <c r="A27">
        <f t="shared" si="1"/>
        <v>2030</v>
      </c>
      <c r="B27">
        <v>47484</v>
      </c>
      <c r="C27" s="3">
        <v>457633.04645515402</v>
      </c>
      <c r="D27" s="3">
        <v>316271.87787259032</v>
      </c>
      <c r="E27" s="4">
        <v>5.6806106004176691</v>
      </c>
      <c r="F27" s="3">
        <v>65.398925472220213</v>
      </c>
      <c r="G27" s="3">
        <v>2878.9420049030227</v>
      </c>
      <c r="H27" s="3">
        <v>109943.2</v>
      </c>
      <c r="I27" s="3">
        <v>91356.01</v>
      </c>
      <c r="J27" s="3">
        <v>18587.2</v>
      </c>
      <c r="K27" s="3">
        <v>8383.5820000000003</v>
      </c>
      <c r="L27" s="3">
        <v>2654.2669999999998</v>
      </c>
      <c r="M27" s="3">
        <v>0</v>
      </c>
      <c r="N27" s="3">
        <v>109236.7</v>
      </c>
      <c r="O27" s="3">
        <v>34559.68</v>
      </c>
      <c r="P27" s="3">
        <v>15866.64</v>
      </c>
      <c r="Q27" s="3">
        <v>13927.19</v>
      </c>
      <c r="R27" s="3">
        <v>44883.17</v>
      </c>
      <c r="S27" s="3">
        <v>706.53110000000004</v>
      </c>
      <c r="T27" s="3">
        <v>3511.1289999999999</v>
      </c>
      <c r="U27" s="3">
        <v>104341.4</v>
      </c>
      <c r="V27" s="3">
        <v>29140.400000000001</v>
      </c>
      <c r="W27" s="2">
        <f t="shared" si="3"/>
        <v>3.4579866609938463</v>
      </c>
      <c r="X27" s="2">
        <f t="shared" si="2"/>
        <v>24.024313989478017</v>
      </c>
      <c r="Y27" s="2">
        <f t="shared" si="2"/>
        <v>19.962721378547229</v>
      </c>
      <c r="Z27" s="2">
        <f t="shared" si="2"/>
        <v>4.061594796087669</v>
      </c>
      <c r="AA27" s="2">
        <f t="shared" si="2"/>
        <v>1.8319441886768451</v>
      </c>
      <c r="AB27" s="2">
        <f t="shared" si="2"/>
        <v>0.57999897965412905</v>
      </c>
      <c r="AC27" s="2">
        <f t="shared" si="2"/>
        <v>0</v>
      </c>
      <c r="AD27" s="2">
        <f t="shared" si="2"/>
        <v>23.869932655902442</v>
      </c>
      <c r="AE27" s="2">
        <f t="shared" si="2"/>
        <v>7.5518322524347452</v>
      </c>
      <c r="AF27" s="2">
        <f t="shared" si="2"/>
        <v>3.4671097559286204</v>
      </c>
      <c r="AG27" s="2">
        <f t="shared" si="2"/>
        <v>3.0433095048272047</v>
      </c>
      <c r="AH27" s="2">
        <f t="shared" si="2"/>
        <v>9.8076767723981106</v>
      </c>
      <c r="AI27" s="2">
        <f t="shared" si="2"/>
        <v>0.15438812941347252</v>
      </c>
      <c r="AJ27" s="2">
        <f t="shared" si="2"/>
        <v>0.76723676910952154</v>
      </c>
      <c r="AK27" s="2">
        <f t="shared" si="2"/>
        <v>22.800232808411266</v>
      </c>
      <c r="AL27" s="2">
        <f t="shared" si="2"/>
        <v>6.3676345547426783</v>
      </c>
    </row>
    <row r="28" spans="1:38" x14ac:dyDescent="0.25">
      <c r="A28">
        <f t="shared" si="1"/>
        <v>2031</v>
      </c>
      <c r="B28">
        <v>47849</v>
      </c>
      <c r="C28" s="3">
        <v>472000.16962704848</v>
      </c>
      <c r="D28" s="3">
        <v>319804.85609908093</v>
      </c>
      <c r="E28" s="4">
        <v>5.7306657584531129</v>
      </c>
      <c r="F28" s="3">
        <v>65.868732489509412</v>
      </c>
      <c r="G28" s="3">
        <v>2893.5589970741753</v>
      </c>
      <c r="H28" s="3">
        <v>113442</v>
      </c>
      <c r="I28" s="3">
        <v>94224.08</v>
      </c>
      <c r="J28" s="3">
        <v>19217.95</v>
      </c>
      <c r="K28" s="3">
        <v>8683.5609999999997</v>
      </c>
      <c r="L28" s="3">
        <v>2733.0259999999998</v>
      </c>
      <c r="M28" s="3">
        <v>0</v>
      </c>
      <c r="N28" s="3">
        <v>112923.5</v>
      </c>
      <c r="O28" s="3">
        <v>35986.21</v>
      </c>
      <c r="P28" s="3">
        <v>16325.67</v>
      </c>
      <c r="Q28" s="3">
        <v>14319.38</v>
      </c>
      <c r="R28" s="3">
        <v>46292.25</v>
      </c>
      <c r="S28" s="3">
        <v>518.51829999999995</v>
      </c>
      <c r="T28" s="3">
        <v>3649.6489999999999</v>
      </c>
      <c r="U28" s="3">
        <v>107472.5</v>
      </c>
      <c r="V28" s="3">
        <v>32271.53</v>
      </c>
      <c r="W28" s="2">
        <f t="shared" si="3"/>
        <v>3.4977956975850426</v>
      </c>
      <c r="X28" s="2">
        <f t="shared" si="2"/>
        <v>24.034313396462618</v>
      </c>
      <c r="Y28" s="2">
        <f t="shared" si="2"/>
        <v>19.962721639369594</v>
      </c>
      <c r="Z28" s="2">
        <f t="shared" si="2"/>
        <v>4.0715981130229437</v>
      </c>
      <c r="AA28" s="2">
        <f t="shared" si="2"/>
        <v>1.8397368388365891</v>
      </c>
      <c r="AB28" s="2">
        <f t="shared" si="2"/>
        <v>0.5790307241117103</v>
      </c>
      <c r="AC28" s="2">
        <f t="shared" si="2"/>
        <v>0</v>
      </c>
      <c r="AD28" s="2">
        <f t="shared" si="2"/>
        <v>23.92446174102578</v>
      </c>
      <c r="AE28" s="2">
        <f t="shared" si="2"/>
        <v>7.6241942939203913</v>
      </c>
      <c r="AF28" s="2">
        <f t="shared" si="2"/>
        <v>3.4588271467994911</v>
      </c>
      <c r="AG28" s="2">
        <f t="shared" si="2"/>
        <v>3.0337658588797702</v>
      </c>
      <c r="AH28" s="2">
        <f t="shared" si="2"/>
        <v>9.8076765600694333</v>
      </c>
      <c r="AI28" s="2">
        <f t="shared" si="2"/>
        <v>0.1098555325540895</v>
      </c>
      <c r="AJ28" s="2">
        <f t="shared" si="2"/>
        <v>0.77323044245593686</v>
      </c>
      <c r="AK28" s="2">
        <f t="shared" si="2"/>
        <v>22.769589274707155</v>
      </c>
      <c r="AL28" s="2">
        <f t="shared" si="2"/>
        <v>6.8371861021786051</v>
      </c>
    </row>
    <row r="29" spans="1:38" x14ac:dyDescent="0.25">
      <c r="A29">
        <f t="shared" si="1"/>
        <v>2032</v>
      </c>
      <c r="B29">
        <v>48214</v>
      </c>
      <c r="C29" s="3">
        <v>487114.58959726326</v>
      </c>
      <c r="D29" s="3">
        <v>323574.25684795814</v>
      </c>
      <c r="E29" s="4">
        <v>5.7800790840594392</v>
      </c>
      <c r="F29" s="3">
        <v>66.339537503243847</v>
      </c>
      <c r="G29" s="3">
        <v>2909.3650460331264</v>
      </c>
      <c r="H29" s="3">
        <v>117116.4</v>
      </c>
      <c r="I29" s="3">
        <v>97241.33</v>
      </c>
      <c r="J29" s="3">
        <v>19875.12</v>
      </c>
      <c r="K29" s="3">
        <v>8996.5869999999995</v>
      </c>
      <c r="L29" s="3">
        <v>2814.1219999999998</v>
      </c>
      <c r="M29" s="3">
        <v>0</v>
      </c>
      <c r="N29" s="3">
        <v>116835.6</v>
      </c>
      <c r="O29" s="3">
        <v>37524.86</v>
      </c>
      <c r="P29" s="3">
        <v>16789.23</v>
      </c>
      <c r="Q29" s="3">
        <v>14746.91</v>
      </c>
      <c r="R29" s="3">
        <v>47774.63</v>
      </c>
      <c r="S29" s="3">
        <v>280.8252</v>
      </c>
      <c r="T29" s="3">
        <v>3793.3969999999999</v>
      </c>
      <c r="U29" s="3">
        <v>110985.1</v>
      </c>
      <c r="V29" s="3">
        <v>35784.1</v>
      </c>
      <c r="W29" s="2">
        <f t="shared" si="3"/>
        <v>3.5296443276186933</v>
      </c>
      <c r="X29" s="2">
        <f t="shared" si="2"/>
        <v>24.04288487783327</v>
      </c>
      <c r="Y29" s="2">
        <f t="shared" si="2"/>
        <v>19.962721724347698</v>
      </c>
      <c r="Z29" s="2">
        <f t="shared" si="2"/>
        <v>4.0801734180108129</v>
      </c>
      <c r="AA29" s="2">
        <f t="shared" si="2"/>
        <v>1.8469138868203887</v>
      </c>
      <c r="AB29" s="2">
        <f t="shared" si="2"/>
        <v>0.57771252598421674</v>
      </c>
      <c r="AC29" s="2">
        <f t="shared" si="2"/>
        <v>0</v>
      </c>
      <c r="AD29" s="2">
        <f t="shared" si="2"/>
        <v>23.985239304081894</v>
      </c>
      <c r="AE29" s="2">
        <f t="shared" si="2"/>
        <v>7.7034974524217832</v>
      </c>
      <c r="AF29" s="2">
        <f t="shared" si="2"/>
        <v>3.446669502114688</v>
      </c>
      <c r="AG29" s="2">
        <f t="shared" si="2"/>
        <v>3.0274005983258383</v>
      </c>
      <c r="AH29" s="2">
        <f t="shared" si="2"/>
        <v>9.8076779099347284</v>
      </c>
      <c r="AI29" s="2">
        <f t="shared" si="2"/>
        <v>5.7650747072096678E-2</v>
      </c>
      <c r="AJ29" s="2">
        <f t="shared" si="2"/>
        <v>0.77874838508456623</v>
      </c>
      <c r="AK29" s="2">
        <f t="shared" si="2"/>
        <v>22.784187205675835</v>
      </c>
      <c r="AL29" s="2">
        <f t="shared" si="2"/>
        <v>7.3461359532642181</v>
      </c>
    </row>
    <row r="30" spans="1:38" x14ac:dyDescent="0.25">
      <c r="A30">
        <f t="shared" si="1"/>
        <v>2033</v>
      </c>
      <c r="B30">
        <v>48580</v>
      </c>
      <c r="C30" s="3">
        <v>502856.2955843758</v>
      </c>
      <c r="D30" s="3">
        <v>327481.20330903266</v>
      </c>
      <c r="E30" s="4">
        <v>5.8288123203645572</v>
      </c>
      <c r="F30" s="3">
        <v>66.812446963779749</v>
      </c>
      <c r="G30" s="3">
        <v>2925.5531168331013</v>
      </c>
      <c r="H30" s="3">
        <v>120945.7</v>
      </c>
      <c r="I30" s="3">
        <v>100383.8</v>
      </c>
      <c r="J30" s="3">
        <v>20561.87</v>
      </c>
      <c r="K30" s="3">
        <v>9324.3349999999991</v>
      </c>
      <c r="L30" s="3">
        <v>2897.6239999999998</v>
      </c>
      <c r="M30" s="3">
        <v>0</v>
      </c>
      <c r="N30" s="3">
        <v>120894.2</v>
      </c>
      <c r="O30" s="3">
        <v>39137.19</v>
      </c>
      <c r="P30" s="3">
        <v>17249.47</v>
      </c>
      <c r="Q30" s="3">
        <v>15188.97</v>
      </c>
      <c r="R30" s="3">
        <v>49318.52</v>
      </c>
      <c r="S30" s="3">
        <v>51.513060000000003</v>
      </c>
      <c r="T30" s="3">
        <v>3945.654</v>
      </c>
      <c r="U30" s="3">
        <v>114879.2</v>
      </c>
      <c r="V30" s="3">
        <v>39678.239999999998</v>
      </c>
      <c r="W30" s="2">
        <f t="shared" si="3"/>
        <v>3.5551204621160859</v>
      </c>
      <c r="X30" s="2">
        <f t="shared" si="2"/>
        <v>24.051742229745269</v>
      </c>
      <c r="Y30" s="2">
        <f t="shared" si="2"/>
        <v>19.962721135536881</v>
      </c>
      <c r="Z30" s="2">
        <f t="shared" si="2"/>
        <v>4.0890151282892431</v>
      </c>
      <c r="AA30" s="2">
        <f t="shared" si="2"/>
        <v>1.8542742890718051</v>
      </c>
      <c r="AB30" s="2">
        <f t="shared" si="2"/>
        <v>0.576233016359601</v>
      </c>
      <c r="AC30" s="2">
        <f t="shared" si="2"/>
        <v>0</v>
      </c>
      <c r="AD30" s="2">
        <f t="shared" si="2"/>
        <v>24.041500735216466</v>
      </c>
      <c r="AE30" s="2">
        <f t="shared" si="2"/>
        <v>7.7829770341282423</v>
      </c>
      <c r="AF30" s="2">
        <f t="shared" si="2"/>
        <v>3.4302981093145446</v>
      </c>
      <c r="AG30" s="2">
        <f t="shared" si="2"/>
        <v>3.0205388961768294</v>
      </c>
      <c r="AH30" s="2">
        <f t="shared" si="2"/>
        <v>9.8076767523982795</v>
      </c>
      <c r="AI30" s="2">
        <f t="shared" si="2"/>
        <v>1.0244091692266876E-2</v>
      </c>
      <c r="AJ30" s="2">
        <f t="shared" si="2"/>
        <v>0.78464842434053739</v>
      </c>
      <c r="AK30" s="2">
        <f t="shared" si="2"/>
        <v>22.845333947046917</v>
      </c>
      <c r="AL30" s="2">
        <f t="shared" si="2"/>
        <v>7.8905723858720718</v>
      </c>
    </row>
    <row r="31" spans="1:38" x14ac:dyDescent="0.25">
      <c r="A31">
        <f t="shared" si="1"/>
        <v>2034</v>
      </c>
      <c r="B31">
        <v>48945</v>
      </c>
      <c r="C31" s="3">
        <v>519164.49312077422</v>
      </c>
      <c r="D31" s="3">
        <v>331472.50812693557</v>
      </c>
      <c r="E31" s="4">
        <v>5.8768459048359079</v>
      </c>
      <c r="F31" s="3">
        <v>67.287198827502621</v>
      </c>
      <c r="G31" s="3">
        <v>2941.8285728425071</v>
      </c>
      <c r="H31" s="3">
        <v>124916.9</v>
      </c>
      <c r="I31" s="3">
        <v>103639.4</v>
      </c>
      <c r="J31" s="3">
        <v>21277.51</v>
      </c>
      <c r="K31" s="3">
        <v>9667.7780000000002</v>
      </c>
      <c r="L31" s="3">
        <v>2983.6</v>
      </c>
      <c r="M31" s="3">
        <v>0</v>
      </c>
      <c r="N31" s="3">
        <v>125084.2</v>
      </c>
      <c r="O31" s="3">
        <v>40800.660000000003</v>
      </c>
      <c r="P31" s="3">
        <v>17720.009999999998</v>
      </c>
      <c r="Q31" s="3">
        <v>15645.51</v>
      </c>
      <c r="R31" s="3">
        <v>50917.98</v>
      </c>
      <c r="S31" s="3">
        <v>-167.28620000000001</v>
      </c>
      <c r="T31" s="3">
        <v>4107.5110000000004</v>
      </c>
      <c r="U31" s="3">
        <v>119154</v>
      </c>
      <c r="V31" s="3">
        <v>43953.04</v>
      </c>
      <c r="W31" s="2">
        <f t="shared" si="3"/>
        <v>3.5755045299758357</v>
      </c>
      <c r="X31" s="2">
        <f t="shared" si="2"/>
        <v>24.061140862909578</v>
      </c>
      <c r="Y31" s="2">
        <f t="shared" si="2"/>
        <v>19.962728840912888</v>
      </c>
      <c r="Z31" s="2">
        <f t="shared" si="2"/>
        <v>4.0984139481684805</v>
      </c>
      <c r="AA31" s="2">
        <f t="shared" si="2"/>
        <v>1.8621801236609159</v>
      </c>
      <c r="AB31" s="2">
        <f t="shared" si="2"/>
        <v>0.57469261467885469</v>
      </c>
      <c r="AC31" s="2">
        <f t="shared" si="2"/>
        <v>0</v>
      </c>
      <c r="AD31" s="2">
        <f t="shared" si="2"/>
        <v>24.093365716923447</v>
      </c>
      <c r="AE31" s="2">
        <f t="shared" si="2"/>
        <v>7.8589080225308221</v>
      </c>
      <c r="AF31" s="2">
        <f t="shared" si="2"/>
        <v>3.4131783345741553</v>
      </c>
      <c r="AG31" s="2">
        <f t="shared" si="2"/>
        <v>3.0135939971457861</v>
      </c>
      <c r="AH31" s="2">
        <f t="shared" si="2"/>
        <v>9.8076776579855309</v>
      </c>
      <c r="AI31" s="2">
        <f t="shared" si="2"/>
        <v>-3.2222195896799116E-2</v>
      </c>
      <c r="AJ31" s="2">
        <f t="shared" si="2"/>
        <v>0.79117718072535104</v>
      </c>
      <c r="AK31" s="2">
        <f t="shared" si="2"/>
        <v>22.951107323181475</v>
      </c>
      <c r="AL31" s="2">
        <f t="shared" si="2"/>
        <v>8.4661105646481722</v>
      </c>
    </row>
    <row r="32" spans="1:38" x14ac:dyDescent="0.25">
      <c r="A32">
        <f t="shared" si="1"/>
        <v>2035</v>
      </c>
      <c r="B32">
        <v>49310</v>
      </c>
      <c r="C32" s="3">
        <v>536283.51636647386</v>
      </c>
      <c r="D32" s="3">
        <v>335688.67311409867</v>
      </c>
      <c r="E32" s="4">
        <v>5.9242227144621049</v>
      </c>
      <c r="F32" s="3">
        <v>67.764399623685293</v>
      </c>
      <c r="G32" s="3">
        <v>2959.7185909049113</v>
      </c>
      <c r="H32" s="3">
        <v>129079.5</v>
      </c>
      <c r="I32" s="3">
        <v>107056.8</v>
      </c>
      <c r="J32" s="3">
        <v>22022.74</v>
      </c>
      <c r="K32" s="3">
        <v>10027.15</v>
      </c>
      <c r="L32" s="3">
        <v>3072.1350000000002</v>
      </c>
      <c r="M32" s="3">
        <v>0</v>
      </c>
      <c r="N32" s="3">
        <v>129481.9</v>
      </c>
      <c r="O32" s="3">
        <v>42543.89</v>
      </c>
      <c r="P32" s="3">
        <v>18215.89</v>
      </c>
      <c r="Q32" s="3">
        <v>16125.18</v>
      </c>
      <c r="R32" s="3">
        <v>52596.959999999999</v>
      </c>
      <c r="S32" s="3">
        <v>-402.39499999999998</v>
      </c>
      <c r="T32" s="3">
        <v>4279.7849999999999</v>
      </c>
      <c r="U32" s="3">
        <v>123836.2</v>
      </c>
      <c r="V32" s="3">
        <v>48635.22</v>
      </c>
      <c r="W32" s="2">
        <f t="shared" si="3"/>
        <v>3.5918097587995366</v>
      </c>
      <c r="X32" s="2">
        <f t="shared" si="2"/>
        <v>24.069264868434338</v>
      </c>
      <c r="Y32" s="2">
        <f t="shared" si="2"/>
        <v>19.962724330098901</v>
      </c>
      <c r="Z32" s="2">
        <f t="shared" si="2"/>
        <v>4.1065479970767136</v>
      </c>
      <c r="AA32" s="2">
        <f t="shared" si="2"/>
        <v>1.869747940033246</v>
      </c>
      <c r="AB32" s="2">
        <f t="shared" si="2"/>
        <v>0.57285650336875737</v>
      </c>
      <c r="AC32" s="2">
        <f t="shared" si="2"/>
        <v>0</v>
      </c>
      <c r="AD32" s="2">
        <f t="shared" si="2"/>
        <v>24.144299805686636</v>
      </c>
      <c r="AE32" s="2">
        <f t="shared" si="2"/>
        <v>7.9330967112789788</v>
      </c>
      <c r="AF32" s="2">
        <f t="shared" si="2"/>
        <v>3.3966902662643128</v>
      </c>
      <c r="AG32" s="2">
        <f t="shared" si="2"/>
        <v>3.0068386418538964</v>
      </c>
      <c r="AH32" s="2">
        <f t="shared" si="2"/>
        <v>9.8076779156600864</v>
      </c>
      <c r="AI32" s="2">
        <f t="shared" si="2"/>
        <v>-7.503400490963813E-2</v>
      </c>
      <c r="AJ32" s="2">
        <f t="shared" si="2"/>
        <v>0.79804522596502347</v>
      </c>
      <c r="AK32" s="2">
        <f t="shared" si="2"/>
        <v>23.091554414918001</v>
      </c>
      <c r="AL32" s="2">
        <f t="shared" si="2"/>
        <v>9.0689380739356373</v>
      </c>
    </row>
    <row r="33" spans="1:38" x14ac:dyDescent="0.25">
      <c r="A33">
        <f t="shared" si="1"/>
        <v>2036</v>
      </c>
      <c r="B33">
        <v>49675</v>
      </c>
      <c r="C33" s="3">
        <v>554085.83506875625</v>
      </c>
      <c r="D33" s="3">
        <v>340031.58667072735</v>
      </c>
      <c r="E33" s="4">
        <v>5.970970324307185</v>
      </c>
      <c r="F33" s="3">
        <v>68.244566172465312</v>
      </c>
      <c r="G33" s="3">
        <v>2978.4010512787145</v>
      </c>
      <c r="H33" s="3">
        <v>133406.39999999999</v>
      </c>
      <c r="I33" s="3">
        <v>110610.6</v>
      </c>
      <c r="J33" s="3">
        <v>22795.77</v>
      </c>
      <c r="K33" s="3">
        <v>10401.64</v>
      </c>
      <c r="L33" s="3">
        <v>3163.3130000000001</v>
      </c>
      <c r="M33" s="3">
        <v>0</v>
      </c>
      <c r="N33" s="3">
        <v>134057.70000000001</v>
      </c>
      <c r="O33" s="3">
        <v>44340.800000000003</v>
      </c>
      <c r="P33" s="3">
        <v>18746.099999999999</v>
      </c>
      <c r="Q33" s="3">
        <v>16627.88</v>
      </c>
      <c r="R33" s="3">
        <v>54342.95</v>
      </c>
      <c r="S33" s="3">
        <v>-651.34490000000005</v>
      </c>
      <c r="T33" s="3">
        <v>4464.1139999999996</v>
      </c>
      <c r="U33" s="3">
        <v>128951.7</v>
      </c>
      <c r="V33" s="3">
        <v>53750.68</v>
      </c>
      <c r="W33" s="2">
        <f t="shared" si="3"/>
        <v>3.6048538311091587</v>
      </c>
      <c r="X33" s="2">
        <f t="shared" si="2"/>
        <v>24.076847224121089</v>
      </c>
      <c r="Y33" s="2">
        <f t="shared" si="2"/>
        <v>19.962719311580017</v>
      </c>
      <c r="Z33" s="2">
        <f t="shared" si="2"/>
        <v>4.1141224982174975</v>
      </c>
      <c r="AA33" s="2">
        <f t="shared" si="2"/>
        <v>1.8772614894061073</v>
      </c>
      <c r="AB33" s="2">
        <f t="shared" si="2"/>
        <v>0.57090667181691546</v>
      </c>
      <c r="AC33" s="2">
        <f t="shared" si="2"/>
        <v>0</v>
      </c>
      <c r="AD33" s="2">
        <f t="shared" si="2"/>
        <v>24.194392188958389</v>
      </c>
      <c r="AE33" s="2">
        <f t="shared" si="2"/>
        <v>8.0025146274489707</v>
      </c>
      <c r="AF33" s="2">
        <f t="shared" si="2"/>
        <v>3.3832483730023171</v>
      </c>
      <c r="AG33" s="2">
        <f t="shared" si="2"/>
        <v>3.0009574234895671</v>
      </c>
      <c r="AH33" s="2">
        <f t="shared" si="2"/>
        <v>9.8076771793411055</v>
      </c>
      <c r="AI33" s="2">
        <f t="shared" si="2"/>
        <v>-0.11755306827491357</v>
      </c>
      <c r="AJ33" s="2">
        <f t="shared" si="2"/>
        <v>0.8056719225543908</v>
      </c>
      <c r="AK33" s="2">
        <f t="shared" si="2"/>
        <v>23.272874316304883</v>
      </c>
      <c r="AL33" s="2">
        <f t="shared" si="2"/>
        <v>9.7007857985270647</v>
      </c>
    </row>
    <row r="34" spans="1:38" x14ac:dyDescent="0.25">
      <c r="A34">
        <f t="shared" si="1"/>
        <v>2037</v>
      </c>
      <c r="B34">
        <v>50041</v>
      </c>
      <c r="C34" s="3">
        <v>572670.04879682139</v>
      </c>
      <c r="D34" s="3">
        <v>344545.38774100889</v>
      </c>
      <c r="E34" s="4">
        <v>6.017076746177179</v>
      </c>
      <c r="F34" s="3">
        <v>68.72763944390158</v>
      </c>
      <c r="G34" s="3">
        <v>2997.9001429111067</v>
      </c>
      <c r="H34" s="3">
        <v>137919.5</v>
      </c>
      <c r="I34" s="3">
        <v>114320.5</v>
      </c>
      <c r="J34" s="3">
        <v>23599</v>
      </c>
      <c r="K34" s="3">
        <v>10791.72</v>
      </c>
      <c r="L34" s="3">
        <v>3257.201</v>
      </c>
      <c r="M34" s="3">
        <v>0</v>
      </c>
      <c r="N34" s="3">
        <v>138846</v>
      </c>
      <c r="O34" s="3">
        <v>46216.67</v>
      </c>
      <c r="P34" s="3">
        <v>19291.46</v>
      </c>
      <c r="Q34" s="3">
        <v>17172.21</v>
      </c>
      <c r="R34" s="3">
        <v>56165.63</v>
      </c>
      <c r="S34" s="3">
        <v>-926.43939999999998</v>
      </c>
      <c r="T34" s="3">
        <v>4661.9759999999997</v>
      </c>
      <c r="U34" s="3">
        <v>134540.1</v>
      </c>
      <c r="V34" s="3">
        <v>59339.09</v>
      </c>
      <c r="W34" s="2">
        <f t="shared" si="3"/>
        <v>3.6152885150021286</v>
      </c>
      <c r="X34" s="2">
        <f t="shared" si="2"/>
        <v>24.083588846626185</v>
      </c>
      <c r="Y34" s="2">
        <f t="shared" si="2"/>
        <v>19.962716793062103</v>
      </c>
      <c r="Z34" s="2">
        <f t="shared" si="2"/>
        <v>4.1208720535640815</v>
      </c>
      <c r="AA34" s="2">
        <f t="shared" si="2"/>
        <v>1.8844568565569968</v>
      </c>
      <c r="AB34" s="2">
        <f t="shared" si="2"/>
        <v>0.56877446390698672</v>
      </c>
      <c r="AC34" s="2">
        <f t="shared" si="2"/>
        <v>0</v>
      </c>
      <c r="AD34" s="2">
        <f t="shared" si="2"/>
        <v>24.245374852712338</v>
      </c>
      <c r="AE34" s="2">
        <f t="shared" si="2"/>
        <v>8.070383652349399</v>
      </c>
      <c r="AF34" s="2">
        <f t="shared" si="2"/>
        <v>3.368686740389395</v>
      </c>
      <c r="AG34" s="2">
        <f t="shared" si="2"/>
        <v>2.9986219876661577</v>
      </c>
      <c r="AH34" s="2">
        <f t="shared" si="2"/>
        <v>9.8076772336887306</v>
      </c>
      <c r="AI34" s="2">
        <f t="shared" si="2"/>
        <v>-0.16177542407647255</v>
      </c>
      <c r="AJ34" s="2">
        <f t="shared" si="2"/>
        <v>0.81407714787857366</v>
      </c>
      <c r="AK34" s="2">
        <f t="shared" si="2"/>
        <v>23.493475917357383</v>
      </c>
      <c r="AL34" s="2">
        <f t="shared" si="2"/>
        <v>10.361828792106609</v>
      </c>
    </row>
    <row r="35" spans="1:38" x14ac:dyDescent="0.25">
      <c r="A35">
        <f t="shared" si="1"/>
        <v>2038</v>
      </c>
      <c r="B35">
        <v>50406</v>
      </c>
      <c r="C35" s="3">
        <v>591880.73827429197</v>
      </c>
      <c r="D35" s="3">
        <v>349121.0713431777</v>
      </c>
      <c r="E35" s="4">
        <v>6.0625646561143256</v>
      </c>
      <c r="F35" s="3">
        <v>69.213834453338606</v>
      </c>
      <c r="G35" s="3">
        <v>3017.2404227876746</v>
      </c>
      <c r="H35" s="3">
        <v>142589</v>
      </c>
      <c r="I35" s="3">
        <v>118155.5</v>
      </c>
      <c r="J35" s="3">
        <v>24433.48</v>
      </c>
      <c r="K35" s="3">
        <v>11197.98</v>
      </c>
      <c r="L35" s="3">
        <v>3353.8939999999998</v>
      </c>
      <c r="M35" s="3">
        <v>0</v>
      </c>
      <c r="N35" s="3">
        <v>143803.6</v>
      </c>
      <c r="O35" s="3">
        <v>48161.06</v>
      </c>
      <c r="P35" s="3">
        <v>19851.05</v>
      </c>
      <c r="Q35" s="3">
        <v>17741.75</v>
      </c>
      <c r="R35" s="3">
        <v>58049.75</v>
      </c>
      <c r="S35" s="3">
        <v>-1214.626</v>
      </c>
      <c r="T35" s="3">
        <v>4875.2449999999999</v>
      </c>
      <c r="U35" s="3">
        <v>140630</v>
      </c>
      <c r="V35" s="3">
        <v>65428.959999999999</v>
      </c>
      <c r="W35" s="2">
        <f t="shared" si="3"/>
        <v>3.6236371163690229</v>
      </c>
      <c r="X35" s="2">
        <f t="shared" si="2"/>
        <v>24.090832963366477</v>
      </c>
      <c r="Y35" s="2">
        <f t="shared" si="2"/>
        <v>19.962720926600564</v>
      </c>
      <c r="Z35" s="2">
        <f t="shared" si="2"/>
        <v>4.1281086577068047</v>
      </c>
      <c r="AA35" s="2">
        <f t="shared" si="2"/>
        <v>1.8919318159684027</v>
      </c>
      <c r="AB35" s="2">
        <f t="shared" si="2"/>
        <v>0.56665030353559565</v>
      </c>
      <c r="AC35" s="2">
        <f t="shared" si="2"/>
        <v>0</v>
      </c>
      <c r="AD35" s="2">
        <f t="shared" si="2"/>
        <v>24.296043223045029</v>
      </c>
      <c r="AE35" s="2">
        <f t="shared" si="2"/>
        <v>8.1369534241678583</v>
      </c>
      <c r="AF35" s="2">
        <f t="shared" si="2"/>
        <v>3.3538935661056333</v>
      </c>
      <c r="AG35" s="2">
        <f t="shared" si="2"/>
        <v>2.9975210971940838</v>
      </c>
      <c r="AH35" s="2">
        <f t="shared" si="2"/>
        <v>9.8076768251070074</v>
      </c>
      <c r="AI35" s="2">
        <f t="shared" si="2"/>
        <v>-0.20521465245539255</v>
      </c>
      <c r="AJ35" s="2">
        <f t="shared" si="2"/>
        <v>0.82368705124860686</v>
      </c>
      <c r="AK35" s="2">
        <f t="shared" si="2"/>
        <v>23.7598541236577</v>
      </c>
      <c r="AL35" s="2">
        <f t="shared" si="2"/>
        <v>11.054416163426259</v>
      </c>
    </row>
    <row r="36" spans="1:38" x14ac:dyDescent="0.25">
      <c r="A36">
        <f t="shared" si="1"/>
        <v>2039</v>
      </c>
      <c r="B36">
        <v>50771</v>
      </c>
      <c r="C36" s="3">
        <v>611816.04041981045</v>
      </c>
      <c r="D36" s="3">
        <v>353803.69411584322</v>
      </c>
      <c r="E36" s="4">
        <v>6.107462766432441</v>
      </c>
      <c r="F36" s="3">
        <v>69.703719815078301</v>
      </c>
      <c r="G36" s="3">
        <v>3036.9519378422456</v>
      </c>
      <c r="H36" s="3">
        <v>147434.6</v>
      </c>
      <c r="I36" s="3">
        <v>122135.1</v>
      </c>
      <c r="J36" s="3">
        <v>25299.51</v>
      </c>
      <c r="K36" s="3">
        <v>11621.29</v>
      </c>
      <c r="L36" s="3">
        <v>3453.4839999999999</v>
      </c>
      <c r="M36" s="3">
        <v>0</v>
      </c>
      <c r="N36" s="3">
        <v>148946</v>
      </c>
      <c r="O36" s="3">
        <v>50166.06</v>
      </c>
      <c r="P36" s="3">
        <v>20439.16</v>
      </c>
      <c r="Q36" s="3">
        <v>18335.88</v>
      </c>
      <c r="R36" s="3">
        <v>60004.94</v>
      </c>
      <c r="S36" s="3">
        <v>-1511.403</v>
      </c>
      <c r="T36" s="3">
        <v>5105.3130000000001</v>
      </c>
      <c r="U36" s="3">
        <v>147246.70000000001</v>
      </c>
      <c r="V36" s="3">
        <v>72045.679999999993</v>
      </c>
      <c r="W36" s="2">
        <f t="shared" si="3"/>
        <v>3.6303157221076585</v>
      </c>
      <c r="X36" s="2">
        <f t="shared" si="2"/>
        <v>24.097864433046681</v>
      </c>
      <c r="Y36" s="2">
        <f t="shared" si="2"/>
        <v>19.96271623022411</v>
      </c>
      <c r="Z36" s="2">
        <f t="shared" si="2"/>
        <v>4.1351498373008022</v>
      </c>
      <c r="AA36" s="2">
        <f t="shared" si="2"/>
        <v>1.8994745531721933</v>
      </c>
      <c r="AB36" s="2">
        <f t="shared" si="2"/>
        <v>0.56446444222520198</v>
      </c>
      <c r="AC36" s="2">
        <f t="shared" si="2"/>
        <v>0</v>
      </c>
      <c r="AD36" s="2">
        <f t="shared" si="2"/>
        <v>24.344899473017669</v>
      </c>
      <c r="AE36" s="2">
        <f t="shared" si="2"/>
        <v>8.1995333050727961</v>
      </c>
      <c r="AF36" s="2">
        <f t="shared" si="2"/>
        <v>3.3407362098540667</v>
      </c>
      <c r="AG36" s="2">
        <f t="shared" si="2"/>
        <v>2.996959672292745</v>
      </c>
      <c r="AH36" s="2">
        <f t="shared" si="2"/>
        <v>9.8076768237109881</v>
      </c>
      <c r="AI36" s="2">
        <f t="shared" si="2"/>
        <v>-0.24703553031445841</v>
      </c>
      <c r="AJ36" s="2">
        <f t="shared" si="2"/>
        <v>0.83445229655909026</v>
      </c>
      <c r="AK36" s="2">
        <f t="shared" si="2"/>
        <v>24.067152587069081</v>
      </c>
      <c r="AL36" s="2">
        <f t="shared" si="2"/>
        <v>11.775709566320675</v>
      </c>
    </row>
    <row r="37" spans="1:38" x14ac:dyDescent="0.25">
      <c r="A37">
        <f t="shared" si="1"/>
        <v>2040</v>
      </c>
      <c r="B37">
        <v>51136</v>
      </c>
      <c r="C37" s="3">
        <v>632244.05280400871</v>
      </c>
      <c r="D37" s="3">
        <v>358448.11088102183</v>
      </c>
      <c r="E37" s="4">
        <v>6.1517613996416163</v>
      </c>
      <c r="F37" s="3">
        <v>70.196197396983834</v>
      </c>
      <c r="G37" s="3">
        <v>3055.9491083013118</v>
      </c>
      <c r="H37" s="3">
        <v>152407.79999999999</v>
      </c>
      <c r="I37" s="3">
        <v>126213.1</v>
      </c>
      <c r="J37" s="3">
        <v>26194.720000000001</v>
      </c>
      <c r="K37" s="3">
        <v>12060.99</v>
      </c>
      <c r="L37" s="3">
        <v>3556.038</v>
      </c>
      <c r="M37" s="3">
        <v>0</v>
      </c>
      <c r="N37" s="3">
        <v>154213</v>
      </c>
      <c r="O37" s="3">
        <v>52218.89</v>
      </c>
      <c r="P37" s="3">
        <v>21041.83</v>
      </c>
      <c r="Q37" s="3">
        <v>18943.82</v>
      </c>
      <c r="R37" s="3">
        <v>62008.46</v>
      </c>
      <c r="S37" s="3">
        <v>-1805.1610000000001</v>
      </c>
      <c r="T37" s="3">
        <v>5353.3879999999999</v>
      </c>
      <c r="U37" s="3">
        <v>154405.20000000001</v>
      </c>
      <c r="V37" s="3">
        <v>79204.23</v>
      </c>
      <c r="W37" s="2">
        <f t="shared" si="3"/>
        <v>3.6356590674018503</v>
      </c>
      <c r="X37" s="2">
        <f t="shared" ref="X37:AL53" si="4">100*H37/$C37</f>
        <v>24.105849525048097</v>
      </c>
      <c r="Y37" s="2">
        <f t="shared" si="4"/>
        <v>19.962718421825187</v>
      </c>
      <c r="Z37" s="2">
        <f t="shared" si="4"/>
        <v>4.1431342665583255</v>
      </c>
      <c r="AA37" s="2">
        <f t="shared" si="4"/>
        <v>1.9076478373358181</v>
      </c>
      <c r="AB37" s="2">
        <f t="shared" si="4"/>
        <v>0.56244704623617026</v>
      </c>
      <c r="AC37" s="2">
        <f t="shared" si="4"/>
        <v>0</v>
      </c>
      <c r="AD37" s="2">
        <f t="shared" si="4"/>
        <v>24.391372179155155</v>
      </c>
      <c r="AE37" s="2">
        <f t="shared" si="4"/>
        <v>8.2592931904078331</v>
      </c>
      <c r="AF37" s="2">
        <f t="shared" si="4"/>
        <v>3.3281182965152891</v>
      </c>
      <c r="AG37" s="2">
        <f t="shared" si="4"/>
        <v>2.9962828303380582</v>
      </c>
      <c r="AH37" s="2">
        <f t="shared" si="4"/>
        <v>9.8076778618939731</v>
      </c>
      <c r="AI37" s="2">
        <f t="shared" si="4"/>
        <v>-0.28551648560300297</v>
      </c>
      <c r="AJ37" s="2">
        <f t="shared" si="4"/>
        <v>0.84672809119479586</v>
      </c>
      <c r="AK37" s="2">
        <f t="shared" si="4"/>
        <v>24.421771832445305</v>
      </c>
      <c r="AL37" s="2">
        <f t="shared" si="4"/>
        <v>12.527477269059068</v>
      </c>
    </row>
    <row r="38" spans="1:38" x14ac:dyDescent="0.25">
      <c r="A38">
        <f t="shared" si="1"/>
        <v>2041</v>
      </c>
      <c r="B38">
        <v>51502</v>
      </c>
      <c r="C38" s="3">
        <v>653357.78251526307</v>
      </c>
      <c r="D38" s="3">
        <v>363155.19444128533</v>
      </c>
      <c r="E38" s="4">
        <v>6.195543408292302</v>
      </c>
      <c r="F38" s="3">
        <v>70.692446503543977</v>
      </c>
      <c r="G38" s="3">
        <v>3074.9503640801281</v>
      </c>
      <c r="H38" s="3">
        <v>157545.9</v>
      </c>
      <c r="I38" s="3">
        <v>130428</v>
      </c>
      <c r="J38" s="3">
        <v>27117.88</v>
      </c>
      <c r="K38" s="3">
        <v>12516.24</v>
      </c>
      <c r="L38" s="3">
        <v>3661.6950000000002</v>
      </c>
      <c r="M38" s="3">
        <v>0</v>
      </c>
      <c r="N38" s="3">
        <v>159631.9</v>
      </c>
      <c r="O38" s="3">
        <v>54307.839999999997</v>
      </c>
      <c r="P38" s="3">
        <v>21673.69</v>
      </c>
      <c r="Q38" s="3">
        <v>19571.189999999999</v>
      </c>
      <c r="R38" s="3">
        <v>64079.22</v>
      </c>
      <c r="S38" s="3">
        <v>-2086.067</v>
      </c>
      <c r="T38" s="3">
        <v>5620.2479999999996</v>
      </c>
      <c r="U38" s="3">
        <v>162111.5</v>
      </c>
      <c r="V38" s="3">
        <v>86910.54</v>
      </c>
      <c r="W38" s="2">
        <f t="shared" si="3"/>
        <v>3.6399344063541896</v>
      </c>
      <c r="X38" s="2">
        <f t="shared" si="4"/>
        <v>24.113265995468506</v>
      </c>
      <c r="Y38" s="2">
        <f t="shared" si="4"/>
        <v>19.962722338423063</v>
      </c>
      <c r="Z38" s="2">
        <f t="shared" si="4"/>
        <v>4.1505405959355048</v>
      </c>
      <c r="AA38" s="2">
        <f t="shared" si="4"/>
        <v>1.9156793314400611</v>
      </c>
      <c r="AB38" s="2">
        <f t="shared" si="4"/>
        <v>0.56044254740540411</v>
      </c>
      <c r="AC38" s="2">
        <f t="shared" si="4"/>
        <v>0</v>
      </c>
      <c r="AD38" s="2">
        <f t="shared" si="4"/>
        <v>24.432539761821975</v>
      </c>
      <c r="AE38" s="2">
        <f t="shared" si="4"/>
        <v>8.312113432081345</v>
      </c>
      <c r="AF38" s="2">
        <f t="shared" si="4"/>
        <v>3.3172773907370856</v>
      </c>
      <c r="AG38" s="2">
        <f t="shared" si="4"/>
        <v>2.9954782086861873</v>
      </c>
      <c r="AH38" s="2">
        <f t="shared" si="4"/>
        <v>9.8076768525372309</v>
      </c>
      <c r="AI38" s="2">
        <f t="shared" si="4"/>
        <v>-0.31928402107175752</v>
      </c>
      <c r="AJ38" s="2">
        <f t="shared" si="4"/>
        <v>0.86020984985645366</v>
      </c>
      <c r="AK38" s="2">
        <f t="shared" si="4"/>
        <v>24.812056171721338</v>
      </c>
      <c r="AL38" s="2">
        <f t="shared" si="4"/>
        <v>13.302135878050812</v>
      </c>
    </row>
    <row r="39" spans="1:38" x14ac:dyDescent="0.25">
      <c r="A39">
        <f t="shared" si="1"/>
        <v>2042</v>
      </c>
      <c r="B39">
        <v>51867</v>
      </c>
      <c r="C39" s="3">
        <v>675097.76672650129</v>
      </c>
      <c r="D39" s="3">
        <v>367881.34042305325</v>
      </c>
      <c r="E39" s="4">
        <v>6.2388405053083353</v>
      </c>
      <c r="F39" s="3">
        <v>71.192680435598476</v>
      </c>
      <c r="G39" s="3">
        <v>3093.6031528564154</v>
      </c>
      <c r="H39" s="3">
        <v>162837.79999999999</v>
      </c>
      <c r="I39" s="3">
        <v>134767.9</v>
      </c>
      <c r="J39" s="3">
        <v>28069.94</v>
      </c>
      <c r="K39" s="3">
        <v>12986.75</v>
      </c>
      <c r="L39" s="3">
        <v>3770.5680000000002</v>
      </c>
      <c r="M39" s="3">
        <v>0</v>
      </c>
      <c r="N39" s="3">
        <v>165176.70000000001</v>
      </c>
      <c r="O39" s="3">
        <v>56416.37</v>
      </c>
      <c r="P39" s="3">
        <v>22330.98</v>
      </c>
      <c r="Q39" s="3">
        <v>20217.91</v>
      </c>
      <c r="R39" s="3">
        <v>66211.41</v>
      </c>
      <c r="S39" s="3">
        <v>-2338.855</v>
      </c>
      <c r="T39" s="3">
        <v>5906.2969999999996</v>
      </c>
      <c r="U39" s="3">
        <v>170356.7</v>
      </c>
      <c r="V39" s="3">
        <v>95155.69</v>
      </c>
      <c r="W39" s="2">
        <f t="shared" si="3"/>
        <v>3.6433547280729619</v>
      </c>
      <c r="X39" s="2">
        <f t="shared" si="4"/>
        <v>24.12062489698171</v>
      </c>
      <c r="Y39" s="2">
        <f t="shared" si="4"/>
        <v>19.962723422042927</v>
      </c>
      <c r="Z39" s="2">
        <f t="shared" si="4"/>
        <v>4.1579074000065273</v>
      </c>
      <c r="AA39" s="2">
        <f t="shared" si="4"/>
        <v>1.9236843373029928</v>
      </c>
      <c r="AB39" s="2">
        <f t="shared" si="4"/>
        <v>0.55852177059971675</v>
      </c>
      <c r="AC39" s="2">
        <f t="shared" si="4"/>
        <v>0</v>
      </c>
      <c r="AD39" s="2">
        <f t="shared" si="4"/>
        <v>24.467078420497451</v>
      </c>
      <c r="AE39" s="2">
        <f t="shared" si="4"/>
        <v>8.3567703495093415</v>
      </c>
      <c r="AF39" s="2">
        <f t="shared" si="4"/>
        <v>3.3078142308604064</v>
      </c>
      <c r="AG39" s="2">
        <f t="shared" si="4"/>
        <v>2.9948121585463299</v>
      </c>
      <c r="AH39" s="2">
        <f t="shared" si="4"/>
        <v>9.807677237780565</v>
      </c>
      <c r="AI39" s="2">
        <f t="shared" si="4"/>
        <v>-0.34644685781452567</v>
      </c>
      <c r="AJ39" s="2">
        <f t="shared" si="4"/>
        <v>0.87488024566266798</v>
      </c>
      <c r="AK39" s="2">
        <f t="shared" si="4"/>
        <v>25.234374693023639</v>
      </c>
      <c r="AL39" s="2">
        <f t="shared" si="4"/>
        <v>14.095097731014997</v>
      </c>
    </row>
    <row r="40" spans="1:38" x14ac:dyDescent="0.25">
      <c r="A40">
        <f t="shared" si="1"/>
        <v>2043</v>
      </c>
      <c r="B40">
        <v>52232</v>
      </c>
      <c r="C40" s="3">
        <v>697363.08124613343</v>
      </c>
      <c r="D40" s="3">
        <v>372563.02388438029</v>
      </c>
      <c r="E40" s="4">
        <v>6.2817125892480297</v>
      </c>
      <c r="F40" s="3">
        <v>71.696457679420547</v>
      </c>
      <c r="G40" s="3">
        <v>3111.3695102013503</v>
      </c>
      <c r="H40" s="3">
        <v>168264.4</v>
      </c>
      <c r="I40" s="3">
        <v>139212.6</v>
      </c>
      <c r="J40" s="3">
        <v>29051.71</v>
      </c>
      <c r="K40" s="3">
        <v>13473.06</v>
      </c>
      <c r="L40" s="3">
        <v>3882.7820000000002</v>
      </c>
      <c r="M40" s="3">
        <v>0</v>
      </c>
      <c r="N40" s="3">
        <v>170875</v>
      </c>
      <c r="O40" s="3">
        <v>58586.47</v>
      </c>
      <c r="P40" s="3">
        <v>23014.87</v>
      </c>
      <c r="Q40" s="3">
        <v>20878.560000000001</v>
      </c>
      <c r="R40" s="3">
        <v>68395.12</v>
      </c>
      <c r="S40" s="3">
        <v>-2610.6669999999999</v>
      </c>
      <c r="T40" s="3">
        <v>6211.357</v>
      </c>
      <c r="U40" s="3">
        <v>179178.7</v>
      </c>
      <c r="V40" s="3">
        <v>103977.7</v>
      </c>
      <c r="W40" s="2">
        <f t="shared" si="3"/>
        <v>3.6460890590155826</v>
      </c>
      <c r="X40" s="2">
        <f t="shared" si="4"/>
        <v>24.128664755140843</v>
      </c>
      <c r="Y40" s="2">
        <f t="shared" si="4"/>
        <v>19.962714365555161</v>
      </c>
      <c r="Z40" s="2">
        <f t="shared" si="4"/>
        <v>4.1659374838264824</v>
      </c>
      <c r="AA40" s="2">
        <f t="shared" si="4"/>
        <v>1.932000755750461</v>
      </c>
      <c r="AB40" s="2">
        <f t="shared" si="4"/>
        <v>0.55678055010623329</v>
      </c>
      <c r="AC40" s="2">
        <f t="shared" si="4"/>
        <v>0</v>
      </c>
      <c r="AD40" s="2">
        <f t="shared" si="4"/>
        <v>24.503017810271761</v>
      </c>
      <c r="AE40" s="2">
        <f t="shared" si="4"/>
        <v>8.4011430452140576</v>
      </c>
      <c r="AF40" s="2">
        <f t="shared" si="4"/>
        <v>3.3002707798746993</v>
      </c>
      <c r="AG40" s="2">
        <f t="shared" si="4"/>
        <v>2.9939296417429562</v>
      </c>
      <c r="AH40" s="2">
        <f t="shared" si="4"/>
        <v>9.8076772113865349</v>
      </c>
      <c r="AI40" s="2">
        <f t="shared" si="4"/>
        <v>-0.3743626627516532</v>
      </c>
      <c r="AJ40" s="2">
        <f t="shared" si="4"/>
        <v>0.89069197481759277</v>
      </c>
      <c r="AK40" s="2">
        <f t="shared" si="4"/>
        <v>25.693746173058322</v>
      </c>
      <c r="AL40" s="2">
        <f t="shared" si="4"/>
        <v>14.910123979348027</v>
      </c>
    </row>
    <row r="41" spans="1:38" x14ac:dyDescent="0.25">
      <c r="A41">
        <f t="shared" si="1"/>
        <v>2044</v>
      </c>
      <c r="B41">
        <v>52597</v>
      </c>
      <c r="C41" s="3">
        <v>720120.53363337065</v>
      </c>
      <c r="D41" s="3">
        <v>377177.69344890973</v>
      </c>
      <c r="E41" s="4">
        <v>6.3236855934939866</v>
      </c>
      <c r="F41" s="3">
        <v>72.203859328104386</v>
      </c>
      <c r="G41" s="3">
        <v>3128.2711828721549</v>
      </c>
      <c r="H41" s="3">
        <v>173817.7</v>
      </c>
      <c r="I41" s="3">
        <v>143755.70000000001</v>
      </c>
      <c r="J41" s="3">
        <v>30062</v>
      </c>
      <c r="K41" s="3">
        <v>13974.37</v>
      </c>
      <c r="L41" s="3">
        <v>3997.991</v>
      </c>
      <c r="M41" s="3">
        <v>0</v>
      </c>
      <c r="N41" s="3">
        <v>176677.1</v>
      </c>
      <c r="O41" s="3">
        <v>60793.09</v>
      </c>
      <c r="P41" s="3">
        <v>23712.2</v>
      </c>
      <c r="Q41" s="3">
        <v>21544.68</v>
      </c>
      <c r="R41" s="3">
        <v>70627.100000000006</v>
      </c>
      <c r="S41" s="3">
        <v>-2859.4059999999999</v>
      </c>
      <c r="T41" s="3">
        <v>6536.9369999999999</v>
      </c>
      <c r="U41" s="3">
        <v>188575.1</v>
      </c>
      <c r="V41" s="3">
        <v>113374.1</v>
      </c>
      <c r="W41" s="2">
        <f t="shared" si="3"/>
        <v>3.6482779482159424</v>
      </c>
      <c r="X41" s="2">
        <f t="shared" si="4"/>
        <v>24.137306448269456</v>
      </c>
      <c r="Y41" s="2">
        <f t="shared" si="4"/>
        <v>19.962727527665422</v>
      </c>
      <c r="Z41" s="2">
        <f t="shared" si="4"/>
        <v>4.1745789206040378</v>
      </c>
      <c r="AA41" s="2">
        <f t="shared" si="4"/>
        <v>1.9405598573189224</v>
      </c>
      <c r="AB41" s="2">
        <f t="shared" si="4"/>
        <v>0.55518358570170501</v>
      </c>
      <c r="AC41" s="2">
        <f t="shared" si="4"/>
        <v>0</v>
      </c>
      <c r="AD41" s="2">
        <f t="shared" si="4"/>
        <v>24.534378864129188</v>
      </c>
      <c r="AE41" s="2">
        <f t="shared" si="4"/>
        <v>8.4420714534090919</v>
      </c>
      <c r="AF41" s="2">
        <f t="shared" si="4"/>
        <v>3.2928098689756857</v>
      </c>
      <c r="AG41" s="2">
        <f t="shared" si="4"/>
        <v>2.9918158132911783</v>
      </c>
      <c r="AH41" s="2">
        <f t="shared" si="4"/>
        <v>9.8076775624839811</v>
      </c>
      <c r="AI41" s="2">
        <f t="shared" si="4"/>
        <v>-0.39707324905357955</v>
      </c>
      <c r="AJ41" s="2">
        <f t="shared" si="4"/>
        <v>0.90775595121803587</v>
      </c>
      <c r="AK41" s="2">
        <f t="shared" si="4"/>
        <v>26.186602269004005</v>
      </c>
      <c r="AL41" s="2">
        <f t="shared" si="4"/>
        <v>15.743767147975991</v>
      </c>
    </row>
    <row r="42" spans="1:38" x14ac:dyDescent="0.25">
      <c r="A42">
        <f t="shared" si="1"/>
        <v>2045</v>
      </c>
      <c r="B42">
        <v>52963</v>
      </c>
      <c r="C42" s="3">
        <v>743447.2673912053</v>
      </c>
      <c r="D42" s="3">
        <v>381760.2699647026</v>
      </c>
      <c r="E42" s="4">
        <v>6.3652932588938356</v>
      </c>
      <c r="F42" s="3">
        <v>72.71409948682853</v>
      </c>
      <c r="G42" s="3">
        <v>3144.6192810536049</v>
      </c>
      <c r="H42" s="3">
        <v>179514.7</v>
      </c>
      <c r="I42" s="3">
        <v>148412.29999999999</v>
      </c>
      <c r="J42" s="3">
        <v>31102.39</v>
      </c>
      <c r="K42" s="3">
        <v>14491.87</v>
      </c>
      <c r="L42" s="3">
        <v>4116.55</v>
      </c>
      <c r="M42" s="3">
        <v>0</v>
      </c>
      <c r="N42" s="3">
        <v>182607.4</v>
      </c>
      <c r="O42" s="3">
        <v>63040.61</v>
      </c>
      <c r="P42" s="3">
        <v>24437.89</v>
      </c>
      <c r="Q42" s="3">
        <v>22213.99</v>
      </c>
      <c r="R42" s="3">
        <v>72914.91</v>
      </c>
      <c r="S42" s="3">
        <v>-3092.7040000000002</v>
      </c>
      <c r="T42" s="3">
        <v>6883.0439999999999</v>
      </c>
      <c r="U42" s="3">
        <v>198550.8</v>
      </c>
      <c r="V42" s="3">
        <v>123349.8</v>
      </c>
      <c r="W42" s="2">
        <f t="shared" si="3"/>
        <v>3.6500280259694944</v>
      </c>
      <c r="X42" s="2">
        <f t="shared" si="4"/>
        <v>24.146258635118308</v>
      </c>
      <c r="Y42" s="2">
        <f t="shared" si="4"/>
        <v>19.962720492710449</v>
      </c>
      <c r="Z42" s="2">
        <f t="shared" si="4"/>
        <v>4.1835367973225441</v>
      </c>
      <c r="AA42" s="2">
        <f t="shared" si="4"/>
        <v>1.9492801487928952</v>
      </c>
      <c r="AB42" s="2">
        <f t="shared" si="4"/>
        <v>0.55371109432484511</v>
      </c>
      <c r="AC42" s="2">
        <f t="shared" si="4"/>
        <v>0</v>
      </c>
      <c r="AD42" s="2">
        <f t="shared" si="4"/>
        <v>24.562253169720936</v>
      </c>
      <c r="AE42" s="2">
        <f t="shared" si="4"/>
        <v>8.4794998603213294</v>
      </c>
      <c r="AF42" s="2">
        <f t="shared" si="4"/>
        <v>3.2871046907945218</v>
      </c>
      <c r="AG42" s="2">
        <f t="shared" si="4"/>
        <v>2.9879711681435097</v>
      </c>
      <c r="AH42" s="2">
        <f t="shared" si="4"/>
        <v>9.8076774504615738</v>
      </c>
      <c r="AI42" s="2">
        <f t="shared" si="4"/>
        <v>-0.41599507263675306</v>
      </c>
      <c r="AJ42" s="2">
        <f t="shared" si="4"/>
        <v>0.92582813898192884</v>
      </c>
      <c r="AK42" s="2">
        <f t="shared" si="4"/>
        <v>26.706776486881843</v>
      </c>
      <c r="AL42" s="2">
        <f t="shared" si="4"/>
        <v>16.591600428210704</v>
      </c>
    </row>
    <row r="43" spans="1:38" x14ac:dyDescent="0.25">
      <c r="A43">
        <f t="shared" si="1"/>
        <v>2046</v>
      </c>
      <c r="B43">
        <v>53328</v>
      </c>
      <c r="C43" s="3">
        <v>767440.19593188353</v>
      </c>
      <c r="D43" s="3">
        <v>386353.61355278309</v>
      </c>
      <c r="E43" s="4">
        <v>6.4065901404176495</v>
      </c>
      <c r="F43" s="3">
        <v>73.227337551505357</v>
      </c>
      <c r="G43" s="3">
        <v>3160.6757568060766</v>
      </c>
      <c r="H43" s="3">
        <v>185375.7</v>
      </c>
      <c r="I43" s="3">
        <v>153201.9</v>
      </c>
      <c r="J43" s="3">
        <v>32173.71</v>
      </c>
      <c r="K43" s="3">
        <v>15025.93</v>
      </c>
      <c r="L43" s="3">
        <v>4238.5680000000002</v>
      </c>
      <c r="M43" s="3">
        <v>0</v>
      </c>
      <c r="N43" s="3">
        <v>188673.4</v>
      </c>
      <c r="O43" s="3">
        <v>65315.27</v>
      </c>
      <c r="P43" s="3">
        <v>25195.48</v>
      </c>
      <c r="Q43" s="3">
        <v>22894.63</v>
      </c>
      <c r="R43" s="3">
        <v>75268.06</v>
      </c>
      <c r="S43" s="3">
        <v>-3297.7840000000001</v>
      </c>
      <c r="T43" s="3">
        <v>7249.942</v>
      </c>
      <c r="U43" s="3">
        <v>209098.5</v>
      </c>
      <c r="V43" s="3">
        <v>133897.5</v>
      </c>
      <c r="W43" s="2">
        <f t="shared" si="3"/>
        <v>3.6514292563918151</v>
      </c>
      <c r="X43" s="2">
        <f t="shared" si="4"/>
        <v>24.155067845371704</v>
      </c>
      <c r="Y43" s="2">
        <f t="shared" si="4"/>
        <v>19.962715116058099</v>
      </c>
      <c r="Z43" s="2">
        <f t="shared" si="4"/>
        <v>4.1923410020154428</v>
      </c>
      <c r="AA43" s="2">
        <f t="shared" si="4"/>
        <v>1.9579284587451649</v>
      </c>
      <c r="AB43" s="2">
        <f t="shared" si="4"/>
        <v>0.55229945244830614</v>
      </c>
      <c r="AC43" s="2">
        <f t="shared" si="4"/>
        <v>0</v>
      </c>
      <c r="AD43" s="2">
        <f t="shared" si="4"/>
        <v>24.58476908039702</v>
      </c>
      <c r="AE43" s="2">
        <f t="shared" si="4"/>
        <v>8.5107960654431576</v>
      </c>
      <c r="AF43" s="2">
        <f t="shared" si="4"/>
        <v>3.2830545146786005</v>
      </c>
      <c r="AG43" s="2">
        <f t="shared" si="4"/>
        <v>2.9832461371403176</v>
      </c>
      <c r="AH43" s="2">
        <f t="shared" si="4"/>
        <v>9.8076775752674603</v>
      </c>
      <c r="AI43" s="2">
        <f t="shared" si="4"/>
        <v>-0.42971218050360044</v>
      </c>
      <c r="AJ43" s="2">
        <f t="shared" si="4"/>
        <v>0.94469146109770485</v>
      </c>
      <c r="AK43" s="2">
        <f t="shared" si="4"/>
        <v>27.246227277175247</v>
      </c>
      <c r="AL43" s="2">
        <f t="shared" si="4"/>
        <v>17.447287842072384</v>
      </c>
    </row>
    <row r="44" spans="1:38" x14ac:dyDescent="0.25">
      <c r="A44">
        <f t="shared" si="1"/>
        <v>2047</v>
      </c>
      <c r="B44">
        <v>53693</v>
      </c>
      <c r="C44" s="3">
        <v>792191.23150539154</v>
      </c>
      <c r="D44" s="3">
        <v>390994.11976019538</v>
      </c>
      <c r="E44" s="4">
        <v>6.4475892768406746</v>
      </c>
      <c r="F44" s="3">
        <v>73.744869886420119</v>
      </c>
      <c r="G44" s="3">
        <v>3176.5571194551485</v>
      </c>
      <c r="H44" s="3">
        <v>191421.5</v>
      </c>
      <c r="I44" s="3">
        <v>158142.9</v>
      </c>
      <c r="J44" s="3">
        <v>33278.61</v>
      </c>
      <c r="K44" s="3">
        <v>15577.47</v>
      </c>
      <c r="L44" s="3">
        <v>4364.1270000000004</v>
      </c>
      <c r="M44" s="3">
        <v>0</v>
      </c>
      <c r="N44" s="3">
        <v>194871</v>
      </c>
      <c r="O44" s="3">
        <v>67599.58</v>
      </c>
      <c r="P44" s="3">
        <v>25988.67</v>
      </c>
      <c r="Q44" s="3">
        <v>23587.23</v>
      </c>
      <c r="R44" s="3">
        <v>77695.56</v>
      </c>
      <c r="S44" s="3">
        <v>-3449.4969999999998</v>
      </c>
      <c r="T44" s="3">
        <v>7637.4279999999999</v>
      </c>
      <c r="U44" s="3">
        <v>220185.5</v>
      </c>
      <c r="V44" s="3">
        <v>144984.5</v>
      </c>
      <c r="W44" s="2">
        <f t="shared" si="3"/>
        <v>3.6525503530632695</v>
      </c>
      <c r="X44" s="2">
        <f t="shared" si="4"/>
        <v>24.163546929981035</v>
      </c>
      <c r="Y44" s="2">
        <f t="shared" si="4"/>
        <v>19.962717802301718</v>
      </c>
      <c r="Z44" s="2">
        <f t="shared" si="4"/>
        <v>4.2008303900007897</v>
      </c>
      <c r="AA44" s="2">
        <f t="shared" si="4"/>
        <v>1.9663774831738947</v>
      </c>
      <c r="AB44" s="2">
        <f t="shared" si="4"/>
        <v>0.55089312105953281</v>
      </c>
      <c r="AC44" s="2">
        <f t="shared" si="4"/>
        <v>0</v>
      </c>
      <c r="AD44" s="2">
        <f t="shared" si="4"/>
        <v>24.598984721111968</v>
      </c>
      <c r="AE44" s="2">
        <f t="shared" si="4"/>
        <v>8.5332401207649475</v>
      </c>
      <c r="AF44" s="2">
        <f t="shared" si="4"/>
        <v>3.2806056121845781</v>
      </c>
      <c r="AG44" s="2">
        <f t="shared" si="4"/>
        <v>2.9774666850550049</v>
      </c>
      <c r="AH44" s="2">
        <f t="shared" si="4"/>
        <v>9.8076773523933181</v>
      </c>
      <c r="AI44" s="2">
        <f t="shared" si="4"/>
        <v>-0.43543741243449036</v>
      </c>
      <c r="AJ44" s="2">
        <f t="shared" si="4"/>
        <v>0.96408893411843088</v>
      </c>
      <c r="AK44" s="2">
        <f t="shared" si="4"/>
        <v>27.794488406742918</v>
      </c>
      <c r="AL44" s="2">
        <f t="shared" si="4"/>
        <v>18.301704719009283</v>
      </c>
    </row>
    <row r="45" spans="1:38" x14ac:dyDescent="0.25">
      <c r="A45">
        <f t="shared" si="1"/>
        <v>2048</v>
      </c>
      <c r="B45">
        <v>54058</v>
      </c>
      <c r="C45" s="3">
        <v>817593.52469984128</v>
      </c>
      <c r="D45" s="3">
        <v>395619.40338680224</v>
      </c>
      <c r="E45" s="4">
        <v>6.4883440262396928</v>
      </c>
      <c r="F45" s="3">
        <v>74.265959738524572</v>
      </c>
      <c r="G45" s="3">
        <v>3191.9241776664317</v>
      </c>
      <c r="H45" s="3">
        <v>197632.6</v>
      </c>
      <c r="I45" s="3">
        <v>163213.9</v>
      </c>
      <c r="J45" s="3">
        <v>34418.67</v>
      </c>
      <c r="K45" s="3">
        <v>16147.64</v>
      </c>
      <c r="L45" s="3">
        <v>4493.3419999999996</v>
      </c>
      <c r="M45" s="3">
        <v>0</v>
      </c>
      <c r="N45" s="3">
        <v>201249.1</v>
      </c>
      <c r="O45" s="3">
        <v>69954.240000000005</v>
      </c>
      <c r="P45" s="3">
        <v>26814.55</v>
      </c>
      <c r="Q45" s="3">
        <v>24293.38</v>
      </c>
      <c r="R45" s="3">
        <v>80186.929999999993</v>
      </c>
      <c r="S45" s="3">
        <v>-3616.51</v>
      </c>
      <c r="T45" s="3">
        <v>8044.357</v>
      </c>
      <c r="U45" s="3">
        <v>231846.3</v>
      </c>
      <c r="V45" s="3">
        <v>156645.29999999999</v>
      </c>
      <c r="W45" s="2">
        <f t="shared" si="3"/>
        <v>3.6534453903640336</v>
      </c>
      <c r="X45" s="2">
        <f t="shared" si="4"/>
        <v>24.17247617910817</v>
      </c>
      <c r="Y45" s="2">
        <f t="shared" si="4"/>
        <v>19.962719257092925</v>
      </c>
      <c r="Z45" s="2">
        <f t="shared" si="4"/>
        <v>4.2097532527102564</v>
      </c>
      <c r="AA45" s="2">
        <f t="shared" si="4"/>
        <v>1.9750205343086831</v>
      </c>
      <c r="AB45" s="2">
        <f t="shared" si="4"/>
        <v>0.54958140741753259</v>
      </c>
      <c r="AC45" s="2">
        <f t="shared" si="4"/>
        <v>0</v>
      </c>
      <c r="AD45" s="2">
        <f t="shared" si="4"/>
        <v>24.614810895656678</v>
      </c>
      <c r="AE45" s="2">
        <f t="shared" si="4"/>
        <v>8.556114730199452</v>
      </c>
      <c r="AF45" s="2">
        <f t="shared" si="4"/>
        <v>3.2796920706832018</v>
      </c>
      <c r="AG45" s="2">
        <f t="shared" si="4"/>
        <v>2.9713273486257976</v>
      </c>
      <c r="AH45" s="2">
        <f t="shared" si="4"/>
        <v>9.8076767461482266</v>
      </c>
      <c r="AI45" s="2">
        <f t="shared" si="4"/>
        <v>-0.44233593965017148</v>
      </c>
      <c r="AJ45" s="2">
        <f t="shared" si="4"/>
        <v>0.98390664272362982</v>
      </c>
      <c r="AK45" s="2">
        <f t="shared" si="4"/>
        <v>28.357159517024854</v>
      </c>
      <c r="AL45" s="2">
        <f t="shared" si="4"/>
        <v>19.159312698508508</v>
      </c>
    </row>
    <row r="46" spans="1:38" x14ac:dyDescent="0.25">
      <c r="A46">
        <f t="shared" si="1"/>
        <v>2049</v>
      </c>
      <c r="B46">
        <v>54424</v>
      </c>
      <c r="C46" s="3">
        <v>843637.17500286468</v>
      </c>
      <c r="D46" s="3">
        <v>400216.9765580594</v>
      </c>
      <c r="E46" s="4">
        <v>6.5289924620226216</v>
      </c>
      <c r="F46" s="3">
        <v>74.790166187592774</v>
      </c>
      <c r="G46" s="3">
        <v>3206.8629230347597</v>
      </c>
      <c r="H46" s="3">
        <v>204006.3</v>
      </c>
      <c r="I46" s="3">
        <v>168412.9</v>
      </c>
      <c r="J46" s="3">
        <v>35593.39</v>
      </c>
      <c r="K46" s="3">
        <v>16737.13</v>
      </c>
      <c r="L46" s="3">
        <v>4626.3639999999996</v>
      </c>
      <c r="M46" s="3">
        <v>0</v>
      </c>
      <c r="N46" s="3">
        <v>207777.6</v>
      </c>
      <c r="O46" s="3">
        <v>72358.12</v>
      </c>
      <c r="P46" s="3">
        <v>27666.84</v>
      </c>
      <c r="Q46" s="3">
        <v>25011.43</v>
      </c>
      <c r="R46" s="3">
        <v>82741.210000000006</v>
      </c>
      <c r="S46" s="3">
        <v>-3771.268</v>
      </c>
      <c r="T46" s="3">
        <v>8472.0439999999999</v>
      </c>
      <c r="U46" s="3">
        <v>244089.60000000001</v>
      </c>
      <c r="V46" s="3">
        <v>168888.6</v>
      </c>
      <c r="W46" s="2">
        <f t="shared" si="3"/>
        <v>3.6541639870897229</v>
      </c>
      <c r="X46" s="2">
        <f t="shared" si="4"/>
        <v>24.181757993216369</v>
      </c>
      <c r="Y46" s="2">
        <f t="shared" si="4"/>
        <v>19.962716792254696</v>
      </c>
      <c r="Z46" s="2">
        <f t="shared" si="4"/>
        <v>4.2190400156179866</v>
      </c>
      <c r="AA46" s="2">
        <f t="shared" si="4"/>
        <v>1.983925139375605</v>
      </c>
      <c r="AB46" s="2">
        <f t="shared" si="4"/>
        <v>0.54838313638612357</v>
      </c>
      <c r="AC46" s="2">
        <f t="shared" si="4"/>
        <v>0</v>
      </c>
      <c r="AD46" s="2">
        <f t="shared" si="4"/>
        <v>24.628786658114546</v>
      </c>
      <c r="AE46" s="2">
        <f t="shared" si="4"/>
        <v>8.5769240787373189</v>
      </c>
      <c r="AF46" s="2">
        <f t="shared" si="4"/>
        <v>3.2794714149368835</v>
      </c>
      <c r="AG46" s="2">
        <f t="shared" si="4"/>
        <v>2.9647140667924066</v>
      </c>
      <c r="AH46" s="2">
        <f t="shared" si="4"/>
        <v>9.8076770976479377</v>
      </c>
      <c r="AI46" s="2">
        <f t="shared" si="4"/>
        <v>-0.44702487179837636</v>
      </c>
      <c r="AJ46" s="2">
        <f t="shared" si="4"/>
        <v>1.0042283876325426</v>
      </c>
      <c r="AK46" s="2">
        <f t="shared" si="4"/>
        <v>28.933006656465935</v>
      </c>
      <c r="AL46" s="2">
        <f t="shared" si="4"/>
        <v>20.019103591473019</v>
      </c>
    </row>
    <row r="47" spans="1:38" x14ac:dyDescent="0.25">
      <c r="A47">
        <f t="shared" si="1"/>
        <v>2050</v>
      </c>
      <c r="B47">
        <v>54789</v>
      </c>
      <c r="C47" s="3">
        <v>870478.8628464361</v>
      </c>
      <c r="D47" s="3">
        <v>404853.55125211983</v>
      </c>
      <c r="E47" s="4">
        <v>6.5696486261367939</v>
      </c>
      <c r="F47" s="3">
        <v>75.317484035996344</v>
      </c>
      <c r="G47" s="3">
        <v>3221.907808748198</v>
      </c>
      <c r="H47" s="3">
        <v>210575.2</v>
      </c>
      <c r="I47" s="3">
        <v>173771.3</v>
      </c>
      <c r="J47" s="3">
        <v>36803.89</v>
      </c>
      <c r="K47" s="3">
        <v>17346.150000000001</v>
      </c>
      <c r="L47" s="3">
        <v>4763.3320000000003</v>
      </c>
      <c r="M47" s="3">
        <v>0</v>
      </c>
      <c r="N47" s="3">
        <v>214476.1</v>
      </c>
      <c r="O47" s="3">
        <v>74803.899999999994</v>
      </c>
      <c r="P47" s="3">
        <v>28549.919999999998</v>
      </c>
      <c r="Q47" s="3">
        <v>25748.54</v>
      </c>
      <c r="R47" s="3">
        <v>85373.759999999995</v>
      </c>
      <c r="S47" s="3">
        <v>-3900.9639999999999</v>
      </c>
      <c r="T47" s="3">
        <v>8920.8349999999991</v>
      </c>
      <c r="U47" s="3">
        <v>256911.4</v>
      </c>
      <c r="V47" s="3">
        <v>181710.4</v>
      </c>
      <c r="W47" s="2">
        <f t="shared" si="3"/>
        <v>3.6547378503631447</v>
      </c>
      <c r="X47" s="2">
        <f t="shared" si="4"/>
        <v>24.190730985865216</v>
      </c>
      <c r="Y47" s="2">
        <f t="shared" si="4"/>
        <v>19.962724819276346</v>
      </c>
      <c r="Z47" s="2">
        <f t="shared" si="4"/>
        <v>4.2280050177958994</v>
      </c>
      <c r="AA47" s="2">
        <f t="shared" si="4"/>
        <v>1.9927135213000675</v>
      </c>
      <c r="AB47" s="2">
        <f t="shared" si="4"/>
        <v>0.54720823253813056</v>
      </c>
      <c r="AC47" s="2">
        <f t="shared" si="4"/>
        <v>0</v>
      </c>
      <c r="AD47" s="2">
        <f t="shared" si="4"/>
        <v>24.638863636351893</v>
      </c>
      <c r="AE47" s="2">
        <f t="shared" si="4"/>
        <v>8.5934194605706793</v>
      </c>
      <c r="AF47" s="2">
        <f t="shared" si="4"/>
        <v>3.2797947450030822</v>
      </c>
      <c r="AG47" s="2">
        <f t="shared" si="4"/>
        <v>2.9579741793847991</v>
      </c>
      <c r="AH47" s="2">
        <f t="shared" si="4"/>
        <v>9.8076775489792745</v>
      </c>
      <c r="AI47" s="2">
        <f t="shared" si="4"/>
        <v>-0.44814000276169619</v>
      </c>
      <c r="AJ47" s="2">
        <f t="shared" si="4"/>
        <v>1.024819255326795</v>
      </c>
      <c r="AK47" s="2">
        <f t="shared" si="4"/>
        <v>29.513801077249425</v>
      </c>
      <c r="AL47" s="2">
        <f t="shared" si="4"/>
        <v>20.874763047756634</v>
      </c>
    </row>
    <row r="48" spans="1:38" x14ac:dyDescent="0.25">
      <c r="A48">
        <f t="shared" si="1"/>
        <v>2051</v>
      </c>
      <c r="B48">
        <v>55154</v>
      </c>
      <c r="C48" s="3">
        <v>898127.47116638522</v>
      </c>
      <c r="D48" s="3">
        <v>409522.1630325155</v>
      </c>
      <c r="E48" s="4">
        <v>6.6104192662285799</v>
      </c>
      <c r="F48" s="3">
        <v>75.84819394562679</v>
      </c>
      <c r="G48" s="3">
        <v>3236.8665899235175</v>
      </c>
      <c r="H48" s="3">
        <v>217342.4</v>
      </c>
      <c r="I48" s="3">
        <v>179290.7</v>
      </c>
      <c r="J48" s="3">
        <v>38051.74</v>
      </c>
      <c r="K48" s="3">
        <v>17975.099999999999</v>
      </c>
      <c r="L48" s="3">
        <v>4904.3779999999997</v>
      </c>
      <c r="M48" s="3">
        <v>0</v>
      </c>
      <c r="N48" s="3">
        <v>221329.6</v>
      </c>
      <c r="O48" s="3">
        <v>77275.81</v>
      </c>
      <c r="P48" s="3">
        <v>29463.25</v>
      </c>
      <c r="Q48" s="3">
        <v>26505.13</v>
      </c>
      <c r="R48" s="3">
        <v>88085.440000000002</v>
      </c>
      <c r="S48" s="3">
        <v>-3987.2080000000001</v>
      </c>
      <c r="T48" s="3">
        <v>9390.6170000000002</v>
      </c>
      <c r="U48" s="3">
        <v>270289.3</v>
      </c>
      <c r="V48" s="3">
        <v>195088.3</v>
      </c>
      <c r="W48" s="2">
        <f t="shared" si="3"/>
        <v>3.6551966942689194</v>
      </c>
      <c r="X48" s="2">
        <f t="shared" si="4"/>
        <v>24.199504744882212</v>
      </c>
      <c r="Y48" s="2">
        <f t="shared" si="4"/>
        <v>19.962723082855682</v>
      </c>
      <c r="Z48" s="2">
        <f t="shared" si="4"/>
        <v>4.2367861157373072</v>
      </c>
      <c r="AA48" s="2">
        <f t="shared" si="4"/>
        <v>2.0013974159654637</v>
      </c>
      <c r="AB48" s="2">
        <f t="shared" si="4"/>
        <v>0.54606702917468442</v>
      </c>
      <c r="AC48" s="2">
        <f t="shared" si="4"/>
        <v>0</v>
      </c>
      <c r="AD48" s="2">
        <f t="shared" si="4"/>
        <v>24.643450635416198</v>
      </c>
      <c r="AE48" s="2">
        <f t="shared" si="4"/>
        <v>8.6041027004377248</v>
      </c>
      <c r="AF48" s="2">
        <f t="shared" si="4"/>
        <v>3.2805198533496034</v>
      </c>
      <c r="AG48" s="2">
        <f t="shared" si="4"/>
        <v>2.9511545800484389</v>
      </c>
      <c r="AH48" s="2">
        <f t="shared" si="4"/>
        <v>9.8076768418635165</v>
      </c>
      <c r="AI48" s="2">
        <f t="shared" si="4"/>
        <v>-0.44394678127614451</v>
      </c>
      <c r="AJ48" s="2">
        <f t="shared" si="4"/>
        <v>1.0455773040551295</v>
      </c>
      <c r="AK48" s="2">
        <f t="shared" si="4"/>
        <v>30.094759227103829</v>
      </c>
      <c r="AL48" s="2">
        <f t="shared" si="4"/>
        <v>21.72167161824386</v>
      </c>
    </row>
    <row r="49" spans="1:38" x14ac:dyDescent="0.25">
      <c r="A49">
        <f t="shared" si="1"/>
        <v>2052</v>
      </c>
      <c r="B49">
        <v>55519</v>
      </c>
      <c r="C49" s="3">
        <v>926646.39209263527</v>
      </c>
      <c r="D49" s="3">
        <v>414241.40683538746</v>
      </c>
      <c r="E49" s="4">
        <v>6.651388636302177</v>
      </c>
      <c r="F49" s="3">
        <v>76.382974583988215</v>
      </c>
      <c r="G49" s="3">
        <v>3251.7726683281758</v>
      </c>
      <c r="H49" s="3">
        <v>224324.9</v>
      </c>
      <c r="I49" s="3">
        <v>184983.8</v>
      </c>
      <c r="J49" s="3">
        <v>39341.03</v>
      </c>
      <c r="K49" s="3">
        <v>18625.77</v>
      </c>
      <c r="L49" s="3">
        <v>5049.6170000000002</v>
      </c>
      <c r="M49" s="3">
        <v>0</v>
      </c>
      <c r="N49" s="3">
        <v>228340.7</v>
      </c>
      <c r="O49" s="3">
        <v>79756.81</v>
      </c>
      <c r="P49" s="3">
        <v>30407.95</v>
      </c>
      <c r="Q49" s="3">
        <v>27293.46</v>
      </c>
      <c r="R49" s="3">
        <v>90882.49</v>
      </c>
      <c r="S49" s="3">
        <v>-4015.8420000000001</v>
      </c>
      <c r="T49" s="3">
        <v>9880.5949999999993</v>
      </c>
      <c r="U49" s="3">
        <v>284185.7</v>
      </c>
      <c r="V49" s="3">
        <v>208984.7</v>
      </c>
      <c r="W49" s="2">
        <f t="shared" si="3"/>
        <v>3.6555627618259394</v>
      </c>
      <c r="X49" s="2">
        <f t="shared" si="4"/>
        <v>24.208252674832043</v>
      </c>
      <c r="Y49" s="2">
        <f t="shared" si="4"/>
        <v>19.962717340565383</v>
      </c>
      <c r="Z49" s="2">
        <f t="shared" si="4"/>
        <v>4.2455277801445481</v>
      </c>
      <c r="AA49" s="2">
        <f t="shared" si="4"/>
        <v>2.0100191571390713</v>
      </c>
      <c r="AB49" s="2">
        <f t="shared" si="4"/>
        <v>0.5449346204863007</v>
      </c>
      <c r="AC49" s="2">
        <f t="shared" si="4"/>
        <v>0</v>
      </c>
      <c r="AD49" s="2">
        <f t="shared" si="4"/>
        <v>24.641621868762769</v>
      </c>
      <c r="AE49" s="2">
        <f t="shared" si="4"/>
        <v>8.6070383137073545</v>
      </c>
      <c r="AF49" s="2">
        <f t="shared" si="4"/>
        <v>3.2815052494112735</v>
      </c>
      <c r="AG49" s="2">
        <f t="shared" si="4"/>
        <v>2.9454018526272447</v>
      </c>
      <c r="AH49" s="2">
        <f t="shared" si="4"/>
        <v>9.8076775321771965</v>
      </c>
      <c r="AI49" s="2">
        <f t="shared" si="4"/>
        <v>-0.43337372640399202</v>
      </c>
      <c r="AJ49" s="2">
        <f t="shared" si="4"/>
        <v>1.0662745880536761</v>
      </c>
      <c r="AK49" s="2">
        <f t="shared" si="4"/>
        <v>30.668192573245399</v>
      </c>
      <c r="AL49" s="2">
        <f t="shared" si="4"/>
        <v>22.55279918891738</v>
      </c>
    </row>
    <row r="50" spans="1:38" x14ac:dyDescent="0.25">
      <c r="A50">
        <f t="shared" si="1"/>
        <v>2053</v>
      </c>
      <c r="B50">
        <v>55885</v>
      </c>
      <c r="C50" s="3">
        <v>955998.28367911058</v>
      </c>
      <c r="D50" s="3">
        <v>418982.80017446389</v>
      </c>
      <c r="E50" s="4">
        <v>6.6926031411602933</v>
      </c>
      <c r="F50" s="3">
        <v>76.921920108007313</v>
      </c>
      <c r="G50" s="3">
        <v>3266.4961620212207</v>
      </c>
      <c r="H50" s="3">
        <v>231516.9</v>
      </c>
      <c r="I50" s="3">
        <v>190843.3</v>
      </c>
      <c r="J50" s="3">
        <v>40673.64</v>
      </c>
      <c r="K50" s="3">
        <v>19299.75</v>
      </c>
      <c r="L50" s="3">
        <v>5199.1400000000003</v>
      </c>
      <c r="M50" s="3">
        <v>0</v>
      </c>
      <c r="N50" s="3">
        <v>235573.7</v>
      </c>
      <c r="O50" s="3">
        <v>82324.929999999993</v>
      </c>
      <c r="P50" s="3">
        <v>31381.84</v>
      </c>
      <c r="Q50" s="3">
        <v>28105.7</v>
      </c>
      <c r="R50" s="3">
        <v>93761.23</v>
      </c>
      <c r="S50" s="3">
        <v>-4056.7840000000001</v>
      </c>
      <c r="T50" s="3">
        <v>10389.42</v>
      </c>
      <c r="U50" s="3">
        <v>298631.90000000002</v>
      </c>
      <c r="V50" s="3">
        <v>223430.9</v>
      </c>
      <c r="W50" s="2">
        <f t="shared" si="3"/>
        <v>3.6558560124594588</v>
      </c>
      <c r="X50" s="2">
        <f t="shared" si="4"/>
        <v>24.21729243163691</v>
      </c>
      <c r="Y50" s="2">
        <f t="shared" si="4"/>
        <v>19.962724123891658</v>
      </c>
      <c r="Z50" s="2">
        <f t="shared" si="4"/>
        <v>4.2545724918531835</v>
      </c>
      <c r="AA50" s="2">
        <f t="shared" si="4"/>
        <v>2.0188059256472615</v>
      </c>
      <c r="AB50" s="2">
        <f t="shared" si="4"/>
        <v>0.54384407260558831</v>
      </c>
      <c r="AC50" s="2">
        <f t="shared" si="4"/>
        <v>0</v>
      </c>
      <c r="AD50" s="2">
        <f t="shared" si="4"/>
        <v>24.641644657917862</v>
      </c>
      <c r="AE50" s="2">
        <f t="shared" si="4"/>
        <v>8.611409811655383</v>
      </c>
      <c r="AF50" s="2">
        <f t="shared" si="4"/>
        <v>3.2826251402072177</v>
      </c>
      <c r="AG50" s="2">
        <f t="shared" si="4"/>
        <v>2.9399320563460272</v>
      </c>
      <c r="AH50" s="2">
        <f t="shared" si="4"/>
        <v>9.8076776497092339</v>
      </c>
      <c r="AI50" s="2">
        <f t="shared" si="4"/>
        <v>-0.42435055263778027</v>
      </c>
      <c r="AJ50" s="2">
        <f t="shared" si="4"/>
        <v>1.0867613653046371</v>
      </c>
      <c r="AK50" s="2">
        <f t="shared" si="4"/>
        <v>31.237702525022367</v>
      </c>
      <c r="AL50" s="2">
        <f t="shared" si="4"/>
        <v>23.371475013546842</v>
      </c>
    </row>
    <row r="51" spans="1:38" x14ac:dyDescent="0.25">
      <c r="A51">
        <f t="shared" si="1"/>
        <v>2054</v>
      </c>
      <c r="B51">
        <v>56250</v>
      </c>
      <c r="C51" s="3">
        <v>986333.56739486323</v>
      </c>
      <c r="D51" s="3">
        <v>423801.89552613627</v>
      </c>
      <c r="E51" s="4">
        <v>6.7341399774776693</v>
      </c>
      <c r="F51" s="3">
        <v>77.464311241352391</v>
      </c>
      <c r="G51" s="3">
        <v>3281.6117090601369</v>
      </c>
      <c r="H51" s="3">
        <v>238950.9</v>
      </c>
      <c r="I51" s="3">
        <v>196899</v>
      </c>
      <c r="J51" s="3">
        <v>42051.89</v>
      </c>
      <c r="K51" s="3">
        <v>19998.55</v>
      </c>
      <c r="L51" s="3">
        <v>5353.0619999999999</v>
      </c>
      <c r="M51" s="3">
        <v>0</v>
      </c>
      <c r="N51" s="3">
        <v>243070</v>
      </c>
      <c r="O51" s="3">
        <v>85005.15</v>
      </c>
      <c r="P51" s="3">
        <v>32388.55</v>
      </c>
      <c r="Q51" s="3">
        <v>28939.91</v>
      </c>
      <c r="R51" s="3">
        <v>96736.41</v>
      </c>
      <c r="S51" s="3">
        <v>-4119.1049999999996</v>
      </c>
      <c r="T51" s="3">
        <v>10918.26</v>
      </c>
      <c r="U51" s="3">
        <v>313669.3</v>
      </c>
      <c r="V51" s="3">
        <v>238468.3</v>
      </c>
      <c r="W51" s="2">
        <f t="shared" si="3"/>
        <v>3.6560930027903913</v>
      </c>
      <c r="X51" s="2">
        <f t="shared" si="4"/>
        <v>24.226175393292657</v>
      </c>
      <c r="Y51" s="2">
        <f t="shared" si="4"/>
        <v>19.962719155960205</v>
      </c>
      <c r="Z51" s="2">
        <f t="shared" si="4"/>
        <v>4.2634552234766625</v>
      </c>
      <c r="AA51" s="2">
        <f t="shared" si="4"/>
        <v>2.0275645746114908</v>
      </c>
      <c r="AB51" s="2">
        <f t="shared" si="4"/>
        <v>0.54272329128356478</v>
      </c>
      <c r="AC51" s="2">
        <f t="shared" si="4"/>
        <v>0</v>
      </c>
      <c r="AD51" s="2">
        <f t="shared" si="4"/>
        <v>24.643792732513859</v>
      </c>
      <c r="AE51" s="2">
        <f t="shared" si="4"/>
        <v>8.6182963664633672</v>
      </c>
      <c r="AF51" s="2">
        <f t="shared" si="4"/>
        <v>3.2837319007144519</v>
      </c>
      <c r="AG51" s="2">
        <f t="shared" si="4"/>
        <v>2.9340895369136675</v>
      </c>
      <c r="AH51" s="2">
        <f t="shared" si="4"/>
        <v>9.8076769561339585</v>
      </c>
      <c r="AI51" s="2">
        <f t="shared" si="4"/>
        <v>-0.41761784614909897</v>
      </c>
      <c r="AJ51" s="2">
        <f t="shared" si="4"/>
        <v>1.1069541137931327</v>
      </c>
      <c r="AK51" s="2">
        <f t="shared" si="4"/>
        <v>31.801543653074052</v>
      </c>
      <c r="AL51" s="2">
        <f t="shared" si="4"/>
        <v>24.177246712777944</v>
      </c>
    </row>
    <row r="52" spans="1:38" x14ac:dyDescent="0.25">
      <c r="A52">
        <f t="shared" si="1"/>
        <v>2055</v>
      </c>
      <c r="B52">
        <v>56615</v>
      </c>
      <c r="C52" s="3">
        <v>1017782.7045512483</v>
      </c>
      <c r="D52" s="3">
        <v>428739.89138896175</v>
      </c>
      <c r="E52" s="4">
        <v>6.7760713044100473</v>
      </c>
      <c r="F52" s="3">
        <v>78.009963082790193</v>
      </c>
      <c r="G52" s="3">
        <v>3297.4148057983066</v>
      </c>
      <c r="H52" s="3">
        <v>246654.5</v>
      </c>
      <c r="I52" s="3">
        <v>203177.1</v>
      </c>
      <c r="J52" s="3">
        <v>43477.39</v>
      </c>
      <c r="K52" s="3">
        <v>20723.009999999998</v>
      </c>
      <c r="L52" s="3">
        <v>5511.4930000000004</v>
      </c>
      <c r="M52" s="3">
        <v>0</v>
      </c>
      <c r="N52" s="3">
        <v>250844.3</v>
      </c>
      <c r="O52" s="3">
        <v>87792.8</v>
      </c>
      <c r="P52" s="3">
        <v>33430.959999999999</v>
      </c>
      <c r="Q52" s="3">
        <v>29799.66</v>
      </c>
      <c r="R52" s="3">
        <v>99820.84</v>
      </c>
      <c r="S52" s="3">
        <v>-4189.7420000000002</v>
      </c>
      <c r="T52" s="3">
        <v>11468.63</v>
      </c>
      <c r="U52" s="3">
        <v>329327.59999999998</v>
      </c>
      <c r="V52" s="3">
        <v>254126.6</v>
      </c>
      <c r="W52" s="2">
        <f t="shared" si="3"/>
        <v>3.6562806752206862</v>
      </c>
      <c r="X52" s="2">
        <f t="shared" si="4"/>
        <v>24.234495133099426</v>
      </c>
      <c r="Y52" s="2">
        <f t="shared" si="4"/>
        <v>19.962718868324945</v>
      </c>
      <c r="Z52" s="2">
        <f t="shared" si="4"/>
        <v>4.2717752822464856</v>
      </c>
      <c r="AA52" s="2">
        <f t="shared" si="4"/>
        <v>2.0360937464679165</v>
      </c>
      <c r="AB52" s="2">
        <f t="shared" si="4"/>
        <v>0.54151961664843562</v>
      </c>
      <c r="AC52" s="2">
        <f t="shared" si="4"/>
        <v>0</v>
      </c>
      <c r="AD52" s="2">
        <f t="shared" si="4"/>
        <v>24.646154712424597</v>
      </c>
      <c r="AE52" s="2">
        <f t="shared" si="4"/>
        <v>8.6258883755259745</v>
      </c>
      <c r="AF52" s="2">
        <f t="shared" si="4"/>
        <v>3.2846854098134908</v>
      </c>
      <c r="AG52" s="2">
        <f t="shared" si="4"/>
        <v>2.9279000190064144</v>
      </c>
      <c r="AH52" s="2">
        <f t="shared" si="4"/>
        <v>9.8076769779667377</v>
      </c>
      <c r="AI52" s="2">
        <f t="shared" si="4"/>
        <v>-0.41165388066279862</v>
      </c>
      <c r="AJ52" s="2">
        <f t="shared" si="4"/>
        <v>1.1268250038751293</v>
      </c>
      <c r="AK52" s="2">
        <f t="shared" si="4"/>
        <v>32.357358651049601</v>
      </c>
      <c r="AL52" s="2">
        <f t="shared" si="4"/>
        <v>24.968649876207831</v>
      </c>
    </row>
    <row r="53" spans="1:38" x14ac:dyDescent="0.25">
      <c r="A53">
        <f t="shared" si="1"/>
        <v>2056</v>
      </c>
      <c r="B53">
        <v>56980</v>
      </c>
      <c r="C53" s="3">
        <v>1050409.8087457353</v>
      </c>
      <c r="D53" s="3">
        <v>433808.01325715712</v>
      </c>
      <c r="E53" s="4">
        <v>6.8185030624797944</v>
      </c>
      <c r="F53" s="3">
        <v>78.559417736911143</v>
      </c>
      <c r="G53" s="3">
        <v>3313.7882001526887</v>
      </c>
      <c r="H53" s="3">
        <v>256825.7</v>
      </c>
      <c r="I53" s="3">
        <v>209690.4</v>
      </c>
      <c r="J53" s="3">
        <v>47135.34</v>
      </c>
      <c r="K53" s="3">
        <v>21474.73</v>
      </c>
      <c r="L53" s="3">
        <v>5674.5839999999998</v>
      </c>
      <c r="M53" s="3">
        <v>2181.5329999999999</v>
      </c>
      <c r="N53" s="3">
        <v>258908.2</v>
      </c>
      <c r="O53" s="3">
        <v>90676.86</v>
      </c>
      <c r="P53" s="3">
        <v>34509.440000000002</v>
      </c>
      <c r="Q53" s="3">
        <v>30701.13</v>
      </c>
      <c r="R53" s="3">
        <v>103020.8</v>
      </c>
      <c r="S53" s="3">
        <v>-2082.5030000000002</v>
      </c>
      <c r="T53" s="3">
        <v>12041.64</v>
      </c>
      <c r="U53" s="3">
        <v>343451.8</v>
      </c>
      <c r="V53" s="3">
        <v>268250.8</v>
      </c>
      <c r="W53" s="2">
        <f t="shared" si="3"/>
        <v>3.6564320755381572</v>
      </c>
      <c r="X53" s="2">
        <f t="shared" si="4"/>
        <v>24.450047768181861</v>
      </c>
      <c r="Y53" s="2">
        <f t="shared" si="4"/>
        <v>19.962722953852211</v>
      </c>
      <c r="Z53" s="2">
        <f t="shared" si="4"/>
        <v>4.4873286223672055</v>
      </c>
      <c r="AA53" s="2">
        <f t="shared" si="4"/>
        <v>2.0444144581667958</v>
      </c>
      <c r="AB53" s="2">
        <f t="shared" si="4"/>
        <v>0.54022572454610462</v>
      </c>
      <c r="AC53" s="2">
        <f t="shared" si="4"/>
        <v>0.20768398979488842</v>
      </c>
      <c r="AD53" s="2">
        <f t="shared" si="4"/>
        <v>24.648303723396772</v>
      </c>
      <c r="AE53" s="2">
        <f t="shared" si="4"/>
        <v>8.6325222065733254</v>
      </c>
      <c r="AF53" s="2">
        <f t="shared" si="4"/>
        <v>3.2853310881785029</v>
      </c>
      <c r="AG53" s="2">
        <f t="shared" si="4"/>
        <v>2.922776400637324</v>
      </c>
      <c r="AH53" s="2">
        <f t="shared" si="4"/>
        <v>9.8076768840357857</v>
      </c>
      <c r="AI53" s="2">
        <f t="shared" si="4"/>
        <v>-0.1982562408177298</v>
      </c>
      <c r="AJ53" s="2">
        <f t="shared" si="4"/>
        <v>1.1463754336394272</v>
      </c>
      <c r="AK53" s="2">
        <f t="shared" si="4"/>
        <v>32.69693381958286</v>
      </c>
      <c r="AL53" s="2">
        <f t="shared" si="4"/>
        <v>25.537728014965008</v>
      </c>
    </row>
    <row r="54" spans="1:38" x14ac:dyDescent="0.25">
      <c r="A54">
        <f t="shared" si="1"/>
        <v>2057</v>
      </c>
      <c r="B54">
        <v>57346</v>
      </c>
      <c r="C54" s="3">
        <v>1084266.7135950814</v>
      </c>
      <c r="D54" s="3">
        <v>439010.1925885228</v>
      </c>
      <c r="E54" s="4">
        <v>6.8615369895896654</v>
      </c>
      <c r="F54" s="3">
        <v>79.112632654695673</v>
      </c>
      <c r="G54" s="3">
        <v>3330.7754756118002</v>
      </c>
      <c r="H54" s="3">
        <v>265734.2</v>
      </c>
      <c r="I54" s="3">
        <v>216449.1</v>
      </c>
      <c r="J54" s="3">
        <v>49285.07</v>
      </c>
      <c r="K54" s="3">
        <v>22255.9</v>
      </c>
      <c r="L54" s="3">
        <v>5842.4889999999996</v>
      </c>
      <c r="M54" s="3">
        <v>2799.569</v>
      </c>
      <c r="N54" s="3">
        <v>267234.2</v>
      </c>
      <c r="O54" s="3">
        <v>93623.44</v>
      </c>
      <c r="P54" s="3">
        <v>35623.870000000003</v>
      </c>
      <c r="Q54" s="3">
        <v>31645.47</v>
      </c>
      <c r="R54" s="3">
        <v>106341.4</v>
      </c>
      <c r="S54" s="3">
        <v>-1499.9490000000001</v>
      </c>
      <c r="T54" s="3">
        <v>12558.49</v>
      </c>
      <c r="U54" s="3">
        <v>357510.2</v>
      </c>
      <c r="V54" s="3">
        <v>282309.2</v>
      </c>
      <c r="W54" s="2">
        <f t="shared" si="3"/>
        <v>3.6565509337845952</v>
      </c>
      <c r="X54" s="2">
        <f t="shared" ref="X54:AL70" si="5">100*H54/$C54</f>
        <v>24.508194954995016</v>
      </c>
      <c r="Y54" s="2">
        <f t="shared" si="5"/>
        <v>19.962717409476131</v>
      </c>
      <c r="Z54" s="2">
        <f t="shared" si="5"/>
        <v>4.5454747786719825</v>
      </c>
      <c r="AA54" s="2">
        <f t="shared" si="5"/>
        <v>2.0526222672839012</v>
      </c>
      <c r="AB54" s="2">
        <f t="shared" si="5"/>
        <v>0.53884242011157713</v>
      </c>
      <c r="AC54" s="2">
        <f t="shared" si="5"/>
        <v>0.25819929403878178</v>
      </c>
      <c r="AD54" s="2">
        <f t="shared" si="5"/>
        <v>24.646537300212504</v>
      </c>
      <c r="AE54" s="2">
        <f t="shared" si="5"/>
        <v>8.6347241712857379</v>
      </c>
      <c r="AF54" s="2">
        <f t="shared" si="5"/>
        <v>3.2855264810152343</v>
      </c>
      <c r="AG54" s="2">
        <f t="shared" si="5"/>
        <v>2.9186056902064021</v>
      </c>
      <c r="AH54" s="2">
        <f t="shared" si="5"/>
        <v>9.8076791131405265</v>
      </c>
      <c r="AI54" s="2">
        <f t="shared" si="5"/>
        <v>-0.1383376415777488</v>
      </c>
      <c r="AJ54" s="2">
        <f t="shared" si="5"/>
        <v>1.1582473059935656</v>
      </c>
      <c r="AK54" s="2">
        <f t="shared" si="5"/>
        <v>32.972533004781695</v>
      </c>
      <c r="AL54" s="2">
        <f t="shared" si="5"/>
        <v>26.03687786964824</v>
      </c>
    </row>
    <row r="55" spans="1:38" x14ac:dyDescent="0.25">
      <c r="A55">
        <f t="shared" si="1"/>
        <v>2058</v>
      </c>
      <c r="B55">
        <v>57711</v>
      </c>
      <c r="C55" s="3">
        <v>1119265.5141793303</v>
      </c>
      <c r="D55" s="3">
        <v>444295.05426524935</v>
      </c>
      <c r="E55" s="4">
        <v>6.9052381053579293</v>
      </c>
      <c r="F55" s="3">
        <v>79.669310025240861</v>
      </c>
      <c r="G55" s="3">
        <v>3348.0432704426635</v>
      </c>
      <c r="H55" s="3">
        <v>274960</v>
      </c>
      <c r="I55" s="3">
        <v>223435.9</v>
      </c>
      <c r="J55" s="3">
        <v>51524.17</v>
      </c>
      <c r="K55" s="3">
        <v>23068.63</v>
      </c>
      <c r="L55" s="3">
        <v>6015.3530000000001</v>
      </c>
      <c r="M55" s="3">
        <v>3449.181</v>
      </c>
      <c r="N55" s="3">
        <v>275866</v>
      </c>
      <c r="O55" s="3">
        <v>96693</v>
      </c>
      <c r="P55" s="3">
        <v>36769.53</v>
      </c>
      <c r="Q55" s="3">
        <v>32629.53</v>
      </c>
      <c r="R55" s="3">
        <v>109773.9</v>
      </c>
      <c r="S55" s="3">
        <v>-905.98760000000004</v>
      </c>
      <c r="T55" s="3">
        <v>13072.89</v>
      </c>
      <c r="U55" s="3">
        <v>371489.1</v>
      </c>
      <c r="V55" s="3">
        <v>296288.09999999998</v>
      </c>
      <c r="W55" s="2">
        <f t="shared" si="3"/>
        <v>3.6566481180117378</v>
      </c>
      <c r="X55" s="2">
        <f t="shared" si="5"/>
        <v>24.566110231816321</v>
      </c>
      <c r="Y55" s="2">
        <f t="shared" si="5"/>
        <v>19.962725302389757</v>
      </c>
      <c r="Z55" s="2">
        <f t="shared" si="5"/>
        <v>4.6033911835279442</v>
      </c>
      <c r="AA55" s="2">
        <f t="shared" si="5"/>
        <v>2.0610507254763779</v>
      </c>
      <c r="AB55" s="2">
        <f t="shared" si="5"/>
        <v>0.53743753593717991</v>
      </c>
      <c r="AC55" s="2">
        <f t="shared" si="5"/>
        <v>0.3081646808826245</v>
      </c>
      <c r="AD55" s="2">
        <f t="shared" si="5"/>
        <v>24.647056172571432</v>
      </c>
      <c r="AE55" s="2">
        <f t="shared" si="5"/>
        <v>8.6389689287351441</v>
      </c>
      <c r="AF55" s="2">
        <f t="shared" si="5"/>
        <v>3.2851481202795938</v>
      </c>
      <c r="AG55" s="2">
        <f t="shared" si="5"/>
        <v>2.9152626956370291</v>
      </c>
      <c r="AH55" s="2">
        <f t="shared" si="5"/>
        <v>9.8076728541474445</v>
      </c>
      <c r="AI55" s="2">
        <f t="shared" si="5"/>
        <v>-8.0944832885724155E-2</v>
      </c>
      <c r="AJ55" s="2">
        <f t="shared" si="5"/>
        <v>1.1679882775254919</v>
      </c>
      <c r="AK55" s="2">
        <f t="shared" si="5"/>
        <v>33.190435628885062</v>
      </c>
      <c r="AL55" s="2">
        <f t="shared" si="5"/>
        <v>26.471654513294354</v>
      </c>
    </row>
    <row r="56" spans="1:38" x14ac:dyDescent="0.25">
      <c r="A56">
        <f t="shared" si="1"/>
        <v>2059</v>
      </c>
      <c r="B56">
        <v>58076</v>
      </c>
      <c r="C56" s="3">
        <v>1155452.3452108302</v>
      </c>
      <c r="D56" s="3">
        <v>449666.12819500378</v>
      </c>
      <c r="E56" s="4">
        <v>6.9496445398614313</v>
      </c>
      <c r="F56" s="3">
        <v>80.229721731754438</v>
      </c>
      <c r="G56" s="3">
        <v>3365.5167743540824</v>
      </c>
      <c r="H56" s="3">
        <v>284515</v>
      </c>
      <c r="I56" s="3">
        <v>230659.7</v>
      </c>
      <c r="J56" s="3">
        <v>53855.24</v>
      </c>
      <c r="K56" s="3">
        <v>23914.1</v>
      </c>
      <c r="L56" s="3">
        <v>6193.32</v>
      </c>
      <c r="M56" s="3">
        <v>4132.1559999999999</v>
      </c>
      <c r="N56" s="3">
        <v>284843</v>
      </c>
      <c r="O56" s="3">
        <v>99924.93</v>
      </c>
      <c r="P56" s="3">
        <v>37946.080000000002</v>
      </c>
      <c r="Q56" s="3">
        <v>33648.959999999999</v>
      </c>
      <c r="R56" s="3">
        <v>113323</v>
      </c>
      <c r="S56" s="3">
        <v>-328.0308</v>
      </c>
      <c r="T56" s="3">
        <v>13584.33</v>
      </c>
      <c r="U56" s="3">
        <v>385401.4</v>
      </c>
      <c r="V56" s="3">
        <v>310200.40000000002</v>
      </c>
      <c r="W56" s="2">
        <f t="shared" si="3"/>
        <v>3.6567237100630949</v>
      </c>
      <c r="X56" s="2">
        <f t="shared" si="5"/>
        <v>24.623689689953057</v>
      </c>
      <c r="Y56" s="2">
        <f t="shared" si="5"/>
        <v>19.962718579961216</v>
      </c>
      <c r="Z56" s="2">
        <f t="shared" si="5"/>
        <v>4.6609659172203486</v>
      </c>
      <c r="AA56" s="2">
        <f t="shared" si="5"/>
        <v>2.0696742794387162</v>
      </c>
      <c r="AB56" s="2">
        <f t="shared" si="5"/>
        <v>0.53600825907449545</v>
      </c>
      <c r="AC56" s="2">
        <f t="shared" si="5"/>
        <v>0.35762236470652747</v>
      </c>
      <c r="AD56" s="2">
        <f t="shared" si="5"/>
        <v>24.65207684078273</v>
      </c>
      <c r="AE56" s="2">
        <f t="shared" si="5"/>
        <v>8.6481221327883624</v>
      </c>
      <c r="AF56" s="2">
        <f t="shared" si="5"/>
        <v>3.2840887083989734</v>
      </c>
      <c r="AG56" s="2">
        <f t="shared" si="5"/>
        <v>2.9121893377489512</v>
      </c>
      <c r="AH56" s="2">
        <f t="shared" si="5"/>
        <v>9.8076740654606969</v>
      </c>
      <c r="AI56" s="2">
        <f t="shared" si="5"/>
        <v>-2.8389816452373526E-2</v>
      </c>
      <c r="AJ56" s="2">
        <f t="shared" si="5"/>
        <v>1.1756720263111611</v>
      </c>
      <c r="AK56" s="2">
        <f t="shared" si="5"/>
        <v>33.355023389534729</v>
      </c>
      <c r="AL56" s="2">
        <f t="shared" si="5"/>
        <v>26.846663238491168</v>
      </c>
    </row>
    <row r="57" spans="1:38" x14ac:dyDescent="0.25">
      <c r="A57">
        <f t="shared" si="1"/>
        <v>2060</v>
      </c>
      <c r="B57">
        <v>58441</v>
      </c>
      <c r="C57" s="3">
        <v>1193119.8336861602</v>
      </c>
      <c r="D57" s="3">
        <v>455220.68690437864</v>
      </c>
      <c r="E57" s="4">
        <v>6.9947542802486318</v>
      </c>
      <c r="F57" s="3">
        <v>80.794057948280042</v>
      </c>
      <c r="G57" s="3">
        <v>3383.7944307549719</v>
      </c>
      <c r="H57" s="3">
        <v>294474.8</v>
      </c>
      <c r="I57" s="3">
        <v>238179.20000000001</v>
      </c>
      <c r="J57" s="3">
        <v>56295.63</v>
      </c>
      <c r="K57" s="3">
        <v>24793.3</v>
      </c>
      <c r="L57" s="3">
        <v>6376.5140000000001</v>
      </c>
      <c r="M57" s="3">
        <v>4862.5969999999998</v>
      </c>
      <c r="N57" s="3">
        <v>294238.5</v>
      </c>
      <c r="O57" s="3">
        <v>103352.1</v>
      </c>
      <c r="P57" s="3">
        <v>39161.269999999997</v>
      </c>
      <c r="Q57" s="3">
        <v>34707.85</v>
      </c>
      <c r="R57" s="3">
        <v>117017.3</v>
      </c>
      <c r="S57" s="3">
        <v>236.3006</v>
      </c>
      <c r="T57" s="3">
        <v>14093.3</v>
      </c>
      <c r="U57" s="3">
        <v>399258.5</v>
      </c>
      <c r="V57" s="3">
        <v>324057.5</v>
      </c>
      <c r="W57" s="2">
        <f t="shared" si="3"/>
        <v>3.6567848482127983</v>
      </c>
      <c r="X57" s="2">
        <f t="shared" si="5"/>
        <v>24.681074916860283</v>
      </c>
      <c r="Y57" s="2">
        <f t="shared" si="5"/>
        <v>19.962722375014259</v>
      </c>
      <c r="Z57" s="2">
        <f t="shared" si="5"/>
        <v>4.71835505626236</v>
      </c>
      <c r="AA57" s="2">
        <f t="shared" si="5"/>
        <v>2.0780226176779544</v>
      </c>
      <c r="AB57" s="2">
        <f t="shared" si="5"/>
        <v>0.53444036549955531</v>
      </c>
      <c r="AC57" s="2">
        <f t="shared" si="5"/>
        <v>0.40755311098776553</v>
      </c>
      <c r="AD57" s="2">
        <f t="shared" si="5"/>
        <v>24.661269697524524</v>
      </c>
      <c r="AE57" s="2">
        <f t="shared" si="5"/>
        <v>8.6623402848557358</v>
      </c>
      <c r="AF57" s="2">
        <f t="shared" si="5"/>
        <v>3.2822579001985672</v>
      </c>
      <c r="AG57" s="2">
        <f t="shared" si="5"/>
        <v>2.9089995003074938</v>
      </c>
      <c r="AH57" s="2">
        <f t="shared" si="5"/>
        <v>9.8076736884402838</v>
      </c>
      <c r="AI57" s="2">
        <f t="shared" si="5"/>
        <v>1.98052696240868E-2</v>
      </c>
      <c r="AJ57" s="2">
        <f t="shared" si="5"/>
        <v>1.1812141246917802</v>
      </c>
      <c r="AK57" s="2">
        <f t="shared" si="5"/>
        <v>33.463403149244897</v>
      </c>
      <c r="AL57" s="2">
        <f t="shared" si="5"/>
        <v>27.160515721109078</v>
      </c>
    </row>
    <row r="58" spans="1:38" x14ac:dyDescent="0.25">
      <c r="A58">
        <f t="shared" si="1"/>
        <v>2061</v>
      </c>
      <c r="B58">
        <v>58807</v>
      </c>
      <c r="C58" s="3">
        <v>1232210.3357915885</v>
      </c>
      <c r="D58" s="3">
        <v>460916.90988824586</v>
      </c>
      <c r="E58" s="4">
        <v>7.0405680273535749</v>
      </c>
      <c r="F58" s="3">
        <v>81.362204287568588</v>
      </c>
      <c r="G58" s="3">
        <v>3402.513512591458</v>
      </c>
      <c r="H58" s="3">
        <v>304840.59999999998</v>
      </c>
      <c r="I58" s="3">
        <v>245982.7</v>
      </c>
      <c r="J58" s="3">
        <v>58857.9</v>
      </c>
      <c r="K58" s="3">
        <v>25707.66</v>
      </c>
      <c r="L58" s="3">
        <v>6565.0749999999998</v>
      </c>
      <c r="M58" s="3">
        <v>5650.3540000000003</v>
      </c>
      <c r="N58" s="3">
        <v>304018.7</v>
      </c>
      <c r="O58" s="3">
        <v>106948.1</v>
      </c>
      <c r="P58" s="3">
        <v>40411.360000000001</v>
      </c>
      <c r="Q58" s="3">
        <v>35807.980000000003</v>
      </c>
      <c r="R58" s="3">
        <v>120851.2</v>
      </c>
      <c r="S58" s="3">
        <v>821.94029999999998</v>
      </c>
      <c r="T58" s="3">
        <v>14600.22</v>
      </c>
      <c r="U58" s="3">
        <v>413036.7</v>
      </c>
      <c r="V58" s="3">
        <v>337835.7</v>
      </c>
      <c r="W58" s="2">
        <f t="shared" si="3"/>
        <v>3.6568338557601154</v>
      </c>
      <c r="X58" s="2">
        <f t="shared" si="5"/>
        <v>24.739331520390653</v>
      </c>
      <c r="Y58" s="2">
        <f t="shared" si="5"/>
        <v>19.96272006937658</v>
      </c>
      <c r="Z58" s="2">
        <f t="shared" si="5"/>
        <v>4.7766114510140749</v>
      </c>
      <c r="AA58" s="2">
        <f t="shared" si="5"/>
        <v>2.0863045255569173</v>
      </c>
      <c r="AB58" s="2">
        <f t="shared" si="5"/>
        <v>0.53278850284781187</v>
      </c>
      <c r="AC58" s="2">
        <f t="shared" si="5"/>
        <v>0.4585543422154576</v>
      </c>
      <c r="AD58" s="2">
        <f t="shared" si="5"/>
        <v>24.672630245768413</v>
      </c>
      <c r="AE58" s="2">
        <f t="shared" si="5"/>
        <v>8.6793704689463667</v>
      </c>
      <c r="AF58" s="2">
        <f t="shared" si="5"/>
        <v>3.2795829434460311</v>
      </c>
      <c r="AG58" s="2">
        <f t="shared" si="5"/>
        <v>2.9059957508793719</v>
      </c>
      <c r="AH58" s="2">
        <f t="shared" si="5"/>
        <v>9.8076762131980946</v>
      </c>
      <c r="AI58" s="2">
        <f t="shared" si="5"/>
        <v>6.6704545167767526E-2</v>
      </c>
      <c r="AJ58" s="2">
        <f t="shared" si="5"/>
        <v>1.1848805009917907</v>
      </c>
      <c r="AK58" s="2">
        <f t="shared" si="5"/>
        <v>33.519983399153979</v>
      </c>
      <c r="AL58" s="2">
        <f t="shared" si="5"/>
        <v>27.417048062899894</v>
      </c>
    </row>
    <row r="59" spans="1:38" x14ac:dyDescent="0.25">
      <c r="A59">
        <f t="shared" si="1"/>
        <v>2062</v>
      </c>
      <c r="B59">
        <v>59172</v>
      </c>
      <c r="C59" s="3">
        <v>1272780.8758311647</v>
      </c>
      <c r="D59" s="3">
        <v>466757.77637307654</v>
      </c>
      <c r="E59" s="4">
        <v>7.0870722444789536</v>
      </c>
      <c r="F59" s="3">
        <v>81.933817963432958</v>
      </c>
      <c r="G59" s="3">
        <v>3421.7974762798672</v>
      </c>
      <c r="H59" s="3">
        <v>315615.8</v>
      </c>
      <c r="I59" s="3">
        <v>254081.7</v>
      </c>
      <c r="J59" s="3">
        <v>61534.11</v>
      </c>
      <c r="K59" s="3">
        <v>26659.439999999999</v>
      </c>
      <c r="L59" s="3">
        <v>6759.1570000000002</v>
      </c>
      <c r="M59" s="3">
        <v>6483.7240000000002</v>
      </c>
      <c r="N59" s="3">
        <v>314166.40000000002</v>
      </c>
      <c r="O59" s="3">
        <v>110684.1</v>
      </c>
      <c r="P59" s="3">
        <v>41696.42</v>
      </c>
      <c r="Q59" s="3">
        <v>36955.68</v>
      </c>
      <c r="R59" s="3">
        <v>124830.2</v>
      </c>
      <c r="S59" s="3">
        <v>1449.402</v>
      </c>
      <c r="T59" s="3">
        <v>15104.23</v>
      </c>
      <c r="U59" s="3">
        <v>426691.6</v>
      </c>
      <c r="V59" s="3">
        <v>351490.6</v>
      </c>
      <c r="W59" s="2">
        <f t="shared" si="3"/>
        <v>3.6568735901676535</v>
      </c>
      <c r="X59" s="2">
        <f t="shared" si="5"/>
        <v>24.797339902981594</v>
      </c>
      <c r="Y59" s="2">
        <f t="shared" si="5"/>
        <v>19.962721378420849</v>
      </c>
      <c r="Z59" s="2">
        <f t="shared" si="5"/>
        <v>4.8346193102419424</v>
      </c>
      <c r="AA59" s="2">
        <f t="shared" si="5"/>
        <v>2.0945820687783807</v>
      </c>
      <c r="AB59" s="2">
        <f t="shared" si="5"/>
        <v>0.53105425516281946</v>
      </c>
      <c r="AC59" s="2">
        <f t="shared" si="5"/>
        <v>0.50941400229367295</v>
      </c>
      <c r="AD59" s="2">
        <f t="shared" si="5"/>
        <v>24.683463270520921</v>
      </c>
      <c r="AE59" s="2">
        <f t="shared" si="5"/>
        <v>8.6962415999313247</v>
      </c>
      <c r="AF59" s="2">
        <f t="shared" si="5"/>
        <v>3.276009310932722</v>
      </c>
      <c r="AG59" s="2">
        <f t="shared" si="5"/>
        <v>2.9035382839066322</v>
      </c>
      <c r="AH59" s="2">
        <f t="shared" si="5"/>
        <v>9.8076740757502403</v>
      </c>
      <c r="AI59" s="2">
        <f t="shared" si="5"/>
        <v>0.11387678959691286</v>
      </c>
      <c r="AJ59" s="2">
        <f t="shared" si="5"/>
        <v>1.1867109481933784</v>
      </c>
      <c r="AK59" s="2">
        <f t="shared" si="5"/>
        <v>33.524356635336574</v>
      </c>
      <c r="AL59" s="2">
        <f t="shared" si="5"/>
        <v>27.615955477840281</v>
      </c>
    </row>
    <row r="60" spans="1:38" x14ac:dyDescent="0.25">
      <c r="A60">
        <f t="shared" si="1"/>
        <v>2063</v>
      </c>
      <c r="B60">
        <v>59537</v>
      </c>
      <c r="C60" s="3">
        <v>1314912.3616215321</v>
      </c>
      <c r="D60" s="3">
        <v>472752.98837034649</v>
      </c>
      <c r="E60" s="4">
        <v>7.1342466116825225</v>
      </c>
      <c r="F60" s="3">
        <v>82.509439237261873</v>
      </c>
      <c r="G60" s="3">
        <v>3441.7266837263355</v>
      </c>
      <c r="H60" s="3">
        <v>326817.3</v>
      </c>
      <c r="I60" s="3">
        <v>262492.3</v>
      </c>
      <c r="J60" s="3">
        <v>64324.959999999999</v>
      </c>
      <c r="K60" s="3">
        <v>27650.29</v>
      </c>
      <c r="L60" s="3">
        <v>6958.9340000000002</v>
      </c>
      <c r="M60" s="3">
        <v>7361.2749999999996</v>
      </c>
      <c r="N60" s="3">
        <v>324721.5</v>
      </c>
      <c r="O60" s="3">
        <v>114601.5</v>
      </c>
      <c r="P60" s="3">
        <v>43016.93</v>
      </c>
      <c r="Q60" s="3">
        <v>38140.69</v>
      </c>
      <c r="R60" s="3">
        <v>128962.4</v>
      </c>
      <c r="S60" s="3">
        <v>2095.7669999999998</v>
      </c>
      <c r="T60" s="3">
        <v>15603.71</v>
      </c>
      <c r="U60" s="3">
        <v>440199.5</v>
      </c>
      <c r="V60" s="3">
        <v>364998.5</v>
      </c>
      <c r="W60" s="2">
        <f t="shared" si="3"/>
        <v>3.656905830815512</v>
      </c>
      <c r="X60" s="2">
        <f t="shared" si="5"/>
        <v>24.854683060167851</v>
      </c>
      <c r="Y60" s="2">
        <f t="shared" si="5"/>
        <v>19.962722053681055</v>
      </c>
      <c r="Z60" s="2">
        <f t="shared" si="5"/>
        <v>4.8919579644589648</v>
      </c>
      <c r="AA60" s="2">
        <f t="shared" si="5"/>
        <v>2.1028237932071789</v>
      </c>
      <c r="AB60" s="2">
        <f t="shared" si="5"/>
        <v>0.52923177263451515</v>
      </c>
      <c r="AC60" s="2">
        <f t="shared" si="5"/>
        <v>0.55983008562807757</v>
      </c>
      <c r="AD60" s="2">
        <f t="shared" si="5"/>
        <v>24.695296011937849</v>
      </c>
      <c r="AE60" s="2">
        <f t="shared" si="5"/>
        <v>8.7155238132125383</v>
      </c>
      <c r="AF60" s="2">
        <f t="shared" si="5"/>
        <v>3.2714674571126627</v>
      </c>
      <c r="AG60" s="2">
        <f t="shared" si="5"/>
        <v>2.9006260122891701</v>
      </c>
      <c r="AH60" s="2">
        <f t="shared" si="5"/>
        <v>9.807680250337393</v>
      </c>
      <c r="AI60" s="2">
        <f t="shared" si="5"/>
        <v>0.15938453855704332</v>
      </c>
      <c r="AJ60" s="2">
        <f t="shared" si="5"/>
        <v>1.186673002355664</v>
      </c>
      <c r="AK60" s="2">
        <f t="shared" si="5"/>
        <v>33.47747826000753</v>
      </c>
      <c r="AL60" s="2">
        <f t="shared" si="5"/>
        <v>27.758389886143348</v>
      </c>
    </row>
    <row r="61" spans="1:38" x14ac:dyDescent="0.25">
      <c r="A61">
        <f t="shared" si="1"/>
        <v>2064</v>
      </c>
      <c r="B61">
        <v>59902</v>
      </c>
      <c r="C61" s="3">
        <v>1358479.3377585446</v>
      </c>
      <c r="D61" s="3">
        <v>478839.84137112595</v>
      </c>
      <c r="E61" s="4">
        <v>7.1820331641935891</v>
      </c>
      <c r="F61" s="3">
        <v>83.089025145840736</v>
      </c>
      <c r="G61" s="3">
        <v>3461.8633756854874</v>
      </c>
      <c r="H61" s="3">
        <v>338413.8</v>
      </c>
      <c r="I61" s="3">
        <v>271189.40000000002</v>
      </c>
      <c r="J61" s="3">
        <v>67224.38</v>
      </c>
      <c r="K61" s="3">
        <v>28681.38</v>
      </c>
      <c r="L61" s="3">
        <v>7164.5559999999996</v>
      </c>
      <c r="M61" s="3">
        <v>8275.3320000000003</v>
      </c>
      <c r="N61" s="3">
        <v>335685.1</v>
      </c>
      <c r="O61" s="3">
        <v>118725.7</v>
      </c>
      <c r="P61" s="3">
        <v>44367.28</v>
      </c>
      <c r="Q61" s="3">
        <v>39356.83</v>
      </c>
      <c r="R61" s="3">
        <v>133235.29999999999</v>
      </c>
      <c r="S61" s="3">
        <v>2728.7080000000001</v>
      </c>
      <c r="T61" s="3">
        <v>16097.79</v>
      </c>
      <c r="U61" s="3">
        <v>453568.6</v>
      </c>
      <c r="V61" s="3">
        <v>378367.6</v>
      </c>
      <c r="W61" s="2">
        <f t="shared" si="3"/>
        <v>3.6569305508070773</v>
      </c>
      <c r="X61" s="2">
        <f t="shared" si="5"/>
        <v>24.911221731084545</v>
      </c>
      <c r="Y61" s="2">
        <f t="shared" si="5"/>
        <v>19.962718052631956</v>
      </c>
      <c r="Z61" s="2">
        <f t="shared" si="5"/>
        <v>4.948502206218202</v>
      </c>
      <c r="AA61" s="2">
        <f t="shared" si="5"/>
        <v>2.1112857003275094</v>
      </c>
      <c r="AB61" s="2">
        <f t="shared" si="5"/>
        <v>0.52739528683751125</v>
      </c>
      <c r="AC61" s="2">
        <f t="shared" si="5"/>
        <v>0.6091614182114895</v>
      </c>
      <c r="AD61" s="2">
        <f t="shared" si="5"/>
        <v>24.710357431999785</v>
      </c>
      <c r="AE61" s="2">
        <f t="shared" si="5"/>
        <v>8.7396029295443167</v>
      </c>
      <c r="AF61" s="2">
        <f t="shared" si="5"/>
        <v>3.2659517717218174</v>
      </c>
      <c r="AG61" s="2">
        <f t="shared" si="5"/>
        <v>2.8971239315967616</v>
      </c>
      <c r="AH61" s="2">
        <f t="shared" si="5"/>
        <v>9.8076795352540831</v>
      </c>
      <c r="AI61" s="2">
        <f t="shared" si="5"/>
        <v>0.20086488797851698</v>
      </c>
      <c r="AJ61" s="2">
        <f t="shared" si="5"/>
        <v>1.1849860025520103</v>
      </c>
      <c r="AK61" s="2">
        <f t="shared" si="5"/>
        <v>33.387964571354935</v>
      </c>
      <c r="AL61" s="2">
        <f t="shared" si="5"/>
        <v>27.852289650889844</v>
      </c>
    </row>
    <row r="62" spans="1:38" x14ac:dyDescent="0.25">
      <c r="A62">
        <f t="shared" si="1"/>
        <v>2065</v>
      </c>
      <c r="B62">
        <v>60268</v>
      </c>
      <c r="C62" s="3">
        <v>1403766.641881905</v>
      </c>
      <c r="D62" s="3">
        <v>485100.89063775277</v>
      </c>
      <c r="E62" s="4">
        <v>7.2303909991373425</v>
      </c>
      <c r="F62" s="3">
        <v>83.672787204358841</v>
      </c>
      <c r="G62" s="3">
        <v>3482.6536855979939</v>
      </c>
      <c r="H62" s="3">
        <v>350472.2</v>
      </c>
      <c r="I62" s="3">
        <v>280230</v>
      </c>
      <c r="J62" s="3">
        <v>70242.22</v>
      </c>
      <c r="K62" s="3">
        <v>29753.759999999998</v>
      </c>
      <c r="L62" s="3">
        <v>7376.1959999999999</v>
      </c>
      <c r="M62" s="3">
        <v>9233.5840000000007</v>
      </c>
      <c r="N62" s="3">
        <v>347157</v>
      </c>
      <c r="O62" s="3">
        <v>123092.3</v>
      </c>
      <c r="P62" s="3">
        <v>45755.86</v>
      </c>
      <c r="Q62" s="3">
        <v>40632</v>
      </c>
      <c r="R62" s="3">
        <v>137676.9</v>
      </c>
      <c r="S62" s="3">
        <v>3315.2</v>
      </c>
      <c r="T62" s="3">
        <v>16586.78</v>
      </c>
      <c r="U62" s="3">
        <v>466840.2</v>
      </c>
      <c r="V62" s="3">
        <v>391639.2</v>
      </c>
      <c r="W62" s="2">
        <f t="shared" si="3"/>
        <v>3.6569506795664428</v>
      </c>
      <c r="X62" s="2">
        <f t="shared" si="5"/>
        <v>24.966557086023435</v>
      </c>
      <c r="Y62" s="2">
        <f t="shared" si="5"/>
        <v>19.962719702779129</v>
      </c>
      <c r="Z62" s="2">
        <f t="shared" si="5"/>
        <v>5.0038388079825369</v>
      </c>
      <c r="AA62" s="2">
        <f t="shared" si="5"/>
        <v>2.1195659671832479</v>
      </c>
      <c r="AB62" s="2">
        <f t="shared" si="5"/>
        <v>0.52545742147793095</v>
      </c>
      <c r="AC62" s="2">
        <f t="shared" si="5"/>
        <v>0.65777200600958541</v>
      </c>
      <c r="AD62" s="2">
        <f t="shared" si="5"/>
        <v>24.730392477099862</v>
      </c>
      <c r="AE62" s="2">
        <f t="shared" si="5"/>
        <v>8.768715278415586</v>
      </c>
      <c r="AF62" s="2">
        <f t="shared" si="5"/>
        <v>3.2595061483053329</v>
      </c>
      <c r="AG62" s="2">
        <f t="shared" si="5"/>
        <v>2.894498187072482</v>
      </c>
      <c r="AH62" s="2">
        <f t="shared" si="5"/>
        <v>9.80767713752115</v>
      </c>
      <c r="AI62" s="2">
        <f t="shared" si="5"/>
        <v>0.23616460892357483</v>
      </c>
      <c r="AJ62" s="2">
        <f t="shared" si="5"/>
        <v>1.1815909785235799</v>
      </c>
      <c r="AK62" s="2">
        <f t="shared" si="5"/>
        <v>33.256254000604322</v>
      </c>
      <c r="AL62" s="2">
        <f t="shared" si="5"/>
        <v>27.899167020735309</v>
      </c>
    </row>
    <row r="63" spans="1:38" x14ac:dyDescent="0.25">
      <c r="A63">
        <f t="shared" si="1"/>
        <v>2066</v>
      </c>
      <c r="B63">
        <v>60633</v>
      </c>
      <c r="C63" s="3">
        <v>1450630.1955469432</v>
      </c>
      <c r="D63" s="3">
        <v>491466.45528019458</v>
      </c>
      <c r="E63" s="4">
        <v>7.2792616617229484</v>
      </c>
      <c r="F63" s="3">
        <v>84.260301149759968</v>
      </c>
      <c r="G63" s="3">
        <v>3503.6754575205814</v>
      </c>
      <c r="H63" s="3">
        <v>362978.4</v>
      </c>
      <c r="I63" s="3">
        <v>289585.3</v>
      </c>
      <c r="J63" s="3">
        <v>73393.17</v>
      </c>
      <c r="K63" s="3">
        <v>30868.75</v>
      </c>
      <c r="L63" s="3">
        <v>7594.02</v>
      </c>
      <c r="M63" s="3">
        <v>10248.299999999999</v>
      </c>
      <c r="N63" s="3">
        <v>359064.9</v>
      </c>
      <c r="O63" s="3">
        <v>127654</v>
      </c>
      <c r="P63" s="3">
        <v>47177.16</v>
      </c>
      <c r="Q63" s="3">
        <v>41960.63</v>
      </c>
      <c r="R63" s="3">
        <v>142273.1</v>
      </c>
      <c r="S63" s="3">
        <v>3913.4859999999999</v>
      </c>
      <c r="T63" s="3">
        <v>17072.189999999999</v>
      </c>
      <c r="U63" s="3">
        <v>479998.9</v>
      </c>
      <c r="V63" s="3">
        <v>404797.9</v>
      </c>
      <c r="W63" s="2">
        <f t="shared" si="3"/>
        <v>3.6569665594351122</v>
      </c>
      <c r="X63" s="2">
        <f t="shared" si="5"/>
        <v>25.022118050089478</v>
      </c>
      <c r="Y63" s="2">
        <f t="shared" si="5"/>
        <v>19.962723848500563</v>
      </c>
      <c r="Z63" s="2">
        <f t="shared" si="5"/>
        <v>5.0593990270778804</v>
      </c>
      <c r="AA63" s="2">
        <f t="shared" si="5"/>
        <v>2.1279544638433019</v>
      </c>
      <c r="AB63" s="2">
        <f t="shared" si="5"/>
        <v>0.52349799578911727</v>
      </c>
      <c r="AC63" s="2">
        <f t="shared" si="5"/>
        <v>0.70647226505139693</v>
      </c>
      <c r="AD63" s="2">
        <f t="shared" si="5"/>
        <v>24.752338749202636</v>
      </c>
      <c r="AE63" s="2">
        <f t="shared" si="5"/>
        <v>8.7998995465463583</v>
      </c>
      <c r="AF63" s="2">
        <f t="shared" si="5"/>
        <v>3.2521837850074808</v>
      </c>
      <c r="AG63" s="2">
        <f t="shared" si="5"/>
        <v>2.8925793857599409</v>
      </c>
      <c r="AH63" s="2">
        <f t="shared" si="5"/>
        <v>9.8076753425332903</v>
      </c>
      <c r="AI63" s="2">
        <f t="shared" si="5"/>
        <v>0.26977833578905103</v>
      </c>
      <c r="AJ63" s="2">
        <f t="shared" si="5"/>
        <v>1.1768809206100337</v>
      </c>
      <c r="AK63" s="2">
        <f t="shared" si="5"/>
        <v>33.088991355169057</v>
      </c>
      <c r="AL63" s="2">
        <f t="shared" si="5"/>
        <v>27.904968560741676</v>
      </c>
    </row>
    <row r="64" spans="1:38" x14ac:dyDescent="0.25">
      <c r="A64">
        <f t="shared" si="1"/>
        <v>2067</v>
      </c>
      <c r="B64">
        <v>60998</v>
      </c>
      <c r="C64" s="3">
        <v>1499088.0058462194</v>
      </c>
      <c r="D64" s="3">
        <v>497925.04585977591</v>
      </c>
      <c r="E64" s="4">
        <v>7.3285663001374433</v>
      </c>
      <c r="F64" s="3">
        <v>84.851205242986424</v>
      </c>
      <c r="G64" s="3">
        <v>3524.9725009027734</v>
      </c>
      <c r="H64" s="3">
        <v>375927.4</v>
      </c>
      <c r="I64" s="3">
        <v>299258.8</v>
      </c>
      <c r="J64" s="3">
        <v>76668.67</v>
      </c>
      <c r="K64" s="3">
        <v>32027.53</v>
      </c>
      <c r="L64" s="3">
        <v>7818.19</v>
      </c>
      <c r="M64" s="3">
        <v>11309.49</v>
      </c>
      <c r="N64" s="3">
        <v>371392.1</v>
      </c>
      <c r="O64" s="3">
        <v>132397.9</v>
      </c>
      <c r="P64" s="3">
        <v>48631.48</v>
      </c>
      <c r="Q64" s="3">
        <v>43337</v>
      </c>
      <c r="R64" s="3">
        <v>147025.70000000001</v>
      </c>
      <c r="S64" s="3">
        <v>4535.3270000000002</v>
      </c>
      <c r="T64" s="3">
        <v>17553.46</v>
      </c>
      <c r="U64" s="3">
        <v>493017</v>
      </c>
      <c r="V64" s="3">
        <v>417816</v>
      </c>
      <c r="W64" s="2">
        <f t="shared" si="3"/>
        <v>3.6569792139106982</v>
      </c>
      <c r="X64" s="2">
        <f t="shared" si="5"/>
        <v>25.077073429574465</v>
      </c>
      <c r="Y64" s="2">
        <f t="shared" si="5"/>
        <v>19.962723925008763</v>
      </c>
      <c r="Z64" s="2">
        <f t="shared" si="5"/>
        <v>5.1143541740714111</v>
      </c>
      <c r="AA64" s="2">
        <f t="shared" si="5"/>
        <v>2.1364676306592685</v>
      </c>
      <c r="AB64" s="2">
        <f t="shared" si="5"/>
        <v>0.52152975472488783</v>
      </c>
      <c r="AC64" s="2">
        <f t="shared" si="5"/>
        <v>0.75442468726950507</v>
      </c>
      <c r="AD64" s="2">
        <f t="shared" si="5"/>
        <v>24.774536154757175</v>
      </c>
      <c r="AE64" s="2">
        <f t="shared" si="5"/>
        <v>8.8318964252710952</v>
      </c>
      <c r="AF64" s="2">
        <f t="shared" si="5"/>
        <v>3.2440710492208922</v>
      </c>
      <c r="AG64" s="2">
        <f t="shared" si="5"/>
        <v>2.8908909837842858</v>
      </c>
      <c r="AH64" s="2">
        <f t="shared" si="5"/>
        <v>9.8076763623364176</v>
      </c>
      <c r="AI64" s="2">
        <f t="shared" si="5"/>
        <v>0.30253907591234819</v>
      </c>
      <c r="AJ64" s="2">
        <f t="shared" si="5"/>
        <v>1.1709425952008239</v>
      </c>
      <c r="AK64" s="2">
        <f t="shared" si="5"/>
        <v>32.887795651576646</v>
      </c>
      <c r="AL64" s="2">
        <f t="shared" si="5"/>
        <v>27.871345669539078</v>
      </c>
    </row>
    <row r="65" spans="1:38" x14ac:dyDescent="0.25">
      <c r="A65">
        <f t="shared" si="1"/>
        <v>2068</v>
      </c>
      <c r="B65">
        <v>61363</v>
      </c>
      <c r="C65" s="3">
        <v>1549069.3099509825</v>
      </c>
      <c r="D65" s="3">
        <v>504437.8572418862</v>
      </c>
      <c r="E65" s="4">
        <v>7.3782370436115423</v>
      </c>
      <c r="F65" s="3">
        <v>85.445679735950691</v>
      </c>
      <c r="G65" s="3">
        <v>3546.2251240795999</v>
      </c>
      <c r="H65" s="3">
        <v>389310.1</v>
      </c>
      <c r="I65" s="3">
        <v>309236.40000000002</v>
      </c>
      <c r="J65" s="3">
        <v>80073.72</v>
      </c>
      <c r="K65" s="3">
        <v>33231.01</v>
      </c>
      <c r="L65" s="3">
        <v>8048.884</v>
      </c>
      <c r="M65" s="3">
        <v>12421.22</v>
      </c>
      <c r="N65" s="3">
        <v>384124.3</v>
      </c>
      <c r="O65" s="3">
        <v>137326.6</v>
      </c>
      <c r="P65" s="3">
        <v>50116.62</v>
      </c>
      <c r="Q65" s="3">
        <v>44753.440000000002</v>
      </c>
      <c r="R65" s="3">
        <v>151927.70000000001</v>
      </c>
      <c r="S65" s="3">
        <v>5185.7610000000004</v>
      </c>
      <c r="T65" s="3">
        <v>18029.59</v>
      </c>
      <c r="U65" s="3">
        <v>505860.8</v>
      </c>
      <c r="V65" s="3">
        <v>430659.8</v>
      </c>
      <c r="W65" s="2">
        <f t="shared" si="3"/>
        <v>3.6569915439021372</v>
      </c>
      <c r="X65" s="2">
        <f t="shared" si="5"/>
        <v>25.131870956265928</v>
      </c>
      <c r="Y65" s="2">
        <f t="shared" si="5"/>
        <v>19.962722004335962</v>
      </c>
      <c r="Z65" s="2">
        <f t="shared" si="5"/>
        <v>5.169150243027782</v>
      </c>
      <c r="AA65" s="2">
        <f t="shared" si="5"/>
        <v>2.1452242186020416</v>
      </c>
      <c r="AB65" s="2">
        <f t="shared" si="5"/>
        <v>0.5195948269257683</v>
      </c>
      <c r="AC65" s="2">
        <f t="shared" si="5"/>
        <v>0.801850499535947</v>
      </c>
      <c r="AD65" s="2">
        <f t="shared" si="5"/>
        <v>24.797102204042435</v>
      </c>
      <c r="AE65" s="2">
        <f t="shared" si="5"/>
        <v>8.8651036540350443</v>
      </c>
      <c r="AF65" s="2">
        <f t="shared" si="5"/>
        <v>3.2352729266572231</v>
      </c>
      <c r="AG65" s="2">
        <f t="shared" si="5"/>
        <v>2.8890534279202873</v>
      </c>
      <c r="AH65" s="2">
        <f t="shared" si="5"/>
        <v>9.8076760687233229</v>
      </c>
      <c r="AI65" s="2">
        <f t="shared" si="5"/>
        <v>0.33476623458275695</v>
      </c>
      <c r="AJ65" s="2">
        <f t="shared" si="5"/>
        <v>1.163898211925102</v>
      </c>
      <c r="AK65" s="2">
        <f t="shared" si="5"/>
        <v>32.655788656480908</v>
      </c>
      <c r="AL65" s="2">
        <f t="shared" si="5"/>
        <v>27.801196320494366</v>
      </c>
    </row>
    <row r="66" spans="1:38" x14ac:dyDescent="0.25">
      <c r="A66">
        <f t="shared" si="1"/>
        <v>2069</v>
      </c>
      <c r="B66">
        <v>61729</v>
      </c>
      <c r="C66" s="3">
        <v>1600581.2849868448</v>
      </c>
      <c r="D66" s="3">
        <v>510991.91014378535</v>
      </c>
      <c r="E66" s="4">
        <v>7.4282281025330787</v>
      </c>
      <c r="F66" s="3">
        <v>86.044010513484508</v>
      </c>
      <c r="G66" s="3">
        <v>3567.3173550390093</v>
      </c>
      <c r="H66" s="3">
        <v>403120.9</v>
      </c>
      <c r="I66" s="3">
        <v>319519.59999999998</v>
      </c>
      <c r="J66" s="3">
        <v>83601.289999999994</v>
      </c>
      <c r="K66" s="3">
        <v>34479.910000000003</v>
      </c>
      <c r="L66" s="3">
        <v>8286.3040000000001</v>
      </c>
      <c r="M66" s="3">
        <v>13575.11</v>
      </c>
      <c r="N66" s="3">
        <v>397293.7</v>
      </c>
      <c r="O66" s="3">
        <v>142464</v>
      </c>
      <c r="P66" s="3">
        <v>51643</v>
      </c>
      <c r="Q66" s="3">
        <v>46206.81</v>
      </c>
      <c r="R66" s="3">
        <v>156979.79999999999</v>
      </c>
      <c r="S66" s="3">
        <v>5827.201</v>
      </c>
      <c r="T66" s="3">
        <v>18499.32</v>
      </c>
      <c r="U66" s="3">
        <v>518533</v>
      </c>
      <c r="V66" s="3">
        <v>443332</v>
      </c>
      <c r="W66" s="2">
        <f t="shared" si="3"/>
        <v>3.6569981307110573</v>
      </c>
      <c r="X66" s="2">
        <f t="shared" si="5"/>
        <v>25.185906131803439</v>
      </c>
      <c r="Y66" s="2">
        <f t="shared" si="5"/>
        <v>19.962722480703384</v>
      </c>
      <c r="Z66" s="2">
        <f t="shared" si="5"/>
        <v>5.2231830263270327</v>
      </c>
      <c r="AA66" s="2">
        <f t="shared" si="5"/>
        <v>2.1542117431595109</v>
      </c>
      <c r="AB66" s="2">
        <f t="shared" si="5"/>
        <v>0.5177059158272056</v>
      </c>
      <c r="AC66" s="2">
        <f t="shared" si="5"/>
        <v>0.84813624445893576</v>
      </c>
      <c r="AD66" s="2">
        <f t="shared" si="5"/>
        <v>24.821838398745577</v>
      </c>
      <c r="AE66" s="2">
        <f t="shared" si="5"/>
        <v>8.9007663238528316</v>
      </c>
      <c r="AF66" s="2">
        <f t="shared" si="5"/>
        <v>3.2265152969362911</v>
      </c>
      <c r="AG66" s="2">
        <f t="shared" si="5"/>
        <v>2.8868768136558449</v>
      </c>
      <c r="AH66" s="2">
        <f t="shared" si="5"/>
        <v>9.8076743413434446</v>
      </c>
      <c r="AI66" s="2">
        <f t="shared" si="5"/>
        <v>0.36406779553516355</v>
      </c>
      <c r="AJ66" s="2">
        <f t="shared" si="5"/>
        <v>1.1557875987630362</v>
      </c>
      <c r="AK66" s="2">
        <f t="shared" si="5"/>
        <v>32.396542735051526</v>
      </c>
      <c r="AL66" s="2">
        <f t="shared" si="5"/>
        <v>27.698187162274845</v>
      </c>
    </row>
    <row r="67" spans="1:38" x14ac:dyDescent="0.25">
      <c r="A67">
        <f t="shared" si="1"/>
        <v>2070</v>
      </c>
      <c r="B67">
        <v>62094</v>
      </c>
      <c r="C67" s="3">
        <v>1653810.072832346</v>
      </c>
      <c r="D67" s="3">
        <v>517632.85290039878</v>
      </c>
      <c r="E67" s="4">
        <v>7.4784612247790632</v>
      </c>
      <c r="F67" s="3">
        <v>86.646420170599129</v>
      </c>
      <c r="G67" s="3">
        <v>3588.5529306762533</v>
      </c>
      <c r="H67" s="3">
        <v>417412.4</v>
      </c>
      <c r="I67" s="3">
        <v>330145.5</v>
      </c>
      <c r="J67" s="3">
        <v>87266.86</v>
      </c>
      <c r="K67" s="3">
        <v>35775.1</v>
      </c>
      <c r="L67" s="3">
        <v>8530.6180000000004</v>
      </c>
      <c r="M67" s="3">
        <v>14784.87</v>
      </c>
      <c r="N67" s="3">
        <v>410940.6</v>
      </c>
      <c r="O67" s="3">
        <v>147812.70000000001</v>
      </c>
      <c r="P67" s="3">
        <v>53218.63</v>
      </c>
      <c r="Q67" s="3">
        <v>47708.92</v>
      </c>
      <c r="R67" s="3">
        <v>162200.4</v>
      </c>
      <c r="S67" s="3">
        <v>6471.7120000000004</v>
      </c>
      <c r="T67" s="3">
        <v>18962.78</v>
      </c>
      <c r="U67" s="3">
        <v>531024</v>
      </c>
      <c r="V67" s="3">
        <v>455823</v>
      </c>
      <c r="W67" s="2">
        <f t="shared" si="3"/>
        <v>3.6570054364910236</v>
      </c>
      <c r="X67" s="2">
        <f t="shared" si="5"/>
        <v>25.239439936723311</v>
      </c>
      <c r="Y67" s="2">
        <f t="shared" si="5"/>
        <v>19.962721561768376</v>
      </c>
      <c r="Z67" s="2">
        <f t="shared" si="5"/>
        <v>5.2767159562975179</v>
      </c>
      <c r="AA67" s="2">
        <f t="shared" si="5"/>
        <v>2.1631927745325008</v>
      </c>
      <c r="AB67" s="2">
        <f t="shared" si="5"/>
        <v>0.51581606256577606</v>
      </c>
      <c r="AC67" s="2">
        <f t="shared" si="5"/>
        <v>0.89398838735328034</v>
      </c>
      <c r="AD67" s="2">
        <f t="shared" si="5"/>
        <v>24.848113259838566</v>
      </c>
      <c r="AE67" s="2">
        <f t="shared" si="5"/>
        <v>8.9377070818569404</v>
      </c>
      <c r="AF67" s="2">
        <f t="shared" si="5"/>
        <v>3.2179408551343975</v>
      </c>
      <c r="AG67" s="2">
        <f t="shared" si="5"/>
        <v>2.8847883311227398</v>
      </c>
      <c r="AH67" s="2">
        <f t="shared" si="5"/>
        <v>9.8076800150462606</v>
      </c>
      <c r="AI67" s="2">
        <f t="shared" si="5"/>
        <v>0.39132135583842625</v>
      </c>
      <c r="AJ67" s="2">
        <f t="shared" si="5"/>
        <v>1.1466117126450917</v>
      </c>
      <c r="AK67" s="2">
        <f t="shared" si="5"/>
        <v>32.109128413431321</v>
      </c>
      <c r="AL67" s="2">
        <f t="shared" si="5"/>
        <v>27.561992001859622</v>
      </c>
    </row>
    <row r="68" spans="1:38" x14ac:dyDescent="0.25">
      <c r="A68">
        <f t="shared" si="1"/>
        <v>2071</v>
      </c>
      <c r="B68">
        <v>62459</v>
      </c>
      <c r="C68" s="3">
        <v>1708754.8738750783</v>
      </c>
      <c r="D68" s="3">
        <v>524343.33468126203</v>
      </c>
      <c r="E68" s="4">
        <v>7.5288948091432513</v>
      </c>
      <c r="F68" s="3">
        <v>87.252546258462345</v>
      </c>
      <c r="G68" s="3">
        <v>3609.8543046201007</v>
      </c>
      <c r="H68" s="3">
        <v>432197.5</v>
      </c>
      <c r="I68" s="3">
        <v>341114</v>
      </c>
      <c r="J68" s="3">
        <v>91083.49</v>
      </c>
      <c r="K68" s="3">
        <v>37117.97</v>
      </c>
      <c r="L68" s="3">
        <v>8782.0329999999994</v>
      </c>
      <c r="M68" s="3">
        <v>16061.18</v>
      </c>
      <c r="N68" s="3">
        <v>425017.2</v>
      </c>
      <c r="O68" s="3">
        <v>153331.4</v>
      </c>
      <c r="P68" s="3">
        <v>54845.15</v>
      </c>
      <c r="Q68" s="3">
        <v>49251.55</v>
      </c>
      <c r="R68" s="3">
        <v>167589.20000000001</v>
      </c>
      <c r="S68" s="3">
        <v>7180.2240000000002</v>
      </c>
      <c r="T68" s="3">
        <v>19419.61</v>
      </c>
      <c r="U68" s="3">
        <v>543263.4</v>
      </c>
      <c r="V68" s="3">
        <v>468062.4</v>
      </c>
      <c r="W68" s="2">
        <f t="shared" si="3"/>
        <v>3.6570117358160839</v>
      </c>
      <c r="X68" s="2">
        <f t="shared" si="5"/>
        <v>25.293124637583134</v>
      </c>
      <c r="Y68" s="2">
        <f t="shared" si="5"/>
        <v>19.96272287004097</v>
      </c>
      <c r="Z68" s="2">
        <f t="shared" si="5"/>
        <v>5.3304011823207142</v>
      </c>
      <c r="AA68" s="2">
        <f t="shared" si="5"/>
        <v>2.1722232116198534</v>
      </c>
      <c r="AB68" s="2">
        <f t="shared" si="5"/>
        <v>0.51394340605942446</v>
      </c>
      <c r="AC68" s="2">
        <f t="shared" si="5"/>
        <v>0.93993470014670943</v>
      </c>
      <c r="AD68" s="2">
        <f t="shared" si="5"/>
        <v>24.872918081933832</v>
      </c>
      <c r="AE68" s="2">
        <f t="shared" si="5"/>
        <v>8.97328237913249</v>
      </c>
      <c r="AF68" s="2">
        <f t="shared" si="5"/>
        <v>3.2096558048506587</v>
      </c>
      <c r="AG68" s="2">
        <f t="shared" si="5"/>
        <v>2.8823063362100836</v>
      </c>
      <c r="AH68" s="2">
        <f t="shared" si="5"/>
        <v>9.8076794139550731</v>
      </c>
      <c r="AI68" s="2">
        <f t="shared" si="5"/>
        <v>0.42020210796630175</v>
      </c>
      <c r="AJ68" s="2">
        <f t="shared" si="5"/>
        <v>1.1364772265995424</v>
      </c>
      <c r="AK68" s="2">
        <f t="shared" si="5"/>
        <v>31.792939309545243</v>
      </c>
      <c r="AL68" s="2">
        <f t="shared" si="5"/>
        <v>27.392015505333305</v>
      </c>
    </row>
    <row r="69" spans="1:38" x14ac:dyDescent="0.25">
      <c r="A69">
        <f t="shared" si="1"/>
        <v>2072</v>
      </c>
      <c r="B69">
        <v>62824</v>
      </c>
      <c r="C69" s="3">
        <v>1765432.6453509496</v>
      </c>
      <c r="D69" s="3">
        <v>531113.42919771548</v>
      </c>
      <c r="E69" s="4">
        <v>7.5794757629637557</v>
      </c>
      <c r="F69" s="3">
        <v>87.862088949989797</v>
      </c>
      <c r="G69" s="3">
        <v>3631.1988496106678</v>
      </c>
      <c r="H69" s="3">
        <v>447475.8</v>
      </c>
      <c r="I69" s="3">
        <v>352428.4</v>
      </c>
      <c r="J69" s="3">
        <v>95047.38</v>
      </c>
      <c r="K69" s="3">
        <v>38509.870000000003</v>
      </c>
      <c r="L69" s="3">
        <v>9040.7350000000006</v>
      </c>
      <c r="M69" s="3">
        <v>17398.080000000002</v>
      </c>
      <c r="N69" s="3">
        <v>439493.1</v>
      </c>
      <c r="O69" s="3">
        <v>158992.6</v>
      </c>
      <c r="P69" s="3">
        <v>56524.91</v>
      </c>
      <c r="Q69" s="3">
        <v>50827.6</v>
      </c>
      <c r="R69" s="3">
        <v>173147.9</v>
      </c>
      <c r="S69" s="3">
        <v>7982.7280000000001</v>
      </c>
      <c r="T69" s="3">
        <v>19867.22</v>
      </c>
      <c r="U69" s="3">
        <v>555147.9</v>
      </c>
      <c r="V69" s="3">
        <v>479946.9</v>
      </c>
      <c r="W69" s="2">
        <f t="shared" si="3"/>
        <v>3.6570142586450696</v>
      </c>
      <c r="X69" s="2">
        <f t="shared" si="5"/>
        <v>25.346523481276538</v>
      </c>
      <c r="Y69" s="2">
        <f t="shared" si="5"/>
        <v>19.962721371901498</v>
      </c>
      <c r="Z69" s="2">
        <f t="shared" si="5"/>
        <v>5.3838009765082582</v>
      </c>
      <c r="AA69" s="2">
        <f t="shared" si="5"/>
        <v>2.181327625350705</v>
      </c>
      <c r="AB69" s="2">
        <f t="shared" si="5"/>
        <v>0.51209741837547118</v>
      </c>
      <c r="AC69" s="2">
        <f t="shared" si="5"/>
        <v>0.98548534523906717</v>
      </c>
      <c r="AD69" s="2">
        <f t="shared" si="5"/>
        <v>24.894356698192436</v>
      </c>
      <c r="AE69" s="2">
        <f t="shared" si="5"/>
        <v>9.005871757197168</v>
      </c>
      <c r="AF69" s="2">
        <f t="shared" si="5"/>
        <v>3.2017596450848136</v>
      </c>
      <c r="AG69" s="2">
        <f t="shared" si="5"/>
        <v>2.8790449827609255</v>
      </c>
      <c r="AH69" s="2">
        <f t="shared" si="5"/>
        <v>9.8076752152490076</v>
      </c>
      <c r="AI69" s="2">
        <f t="shared" si="5"/>
        <v>0.45216836909759972</v>
      </c>
      <c r="AJ69" s="2">
        <f t="shared" si="5"/>
        <v>1.125345679560072</v>
      </c>
      <c r="AK69" s="2">
        <f t="shared" si="5"/>
        <v>31.445430753867271</v>
      </c>
      <c r="AL69" s="2">
        <f t="shared" si="5"/>
        <v>27.185795009732107</v>
      </c>
    </row>
    <row r="70" spans="1:38" x14ac:dyDescent="0.25">
      <c r="A70">
        <f t="shared" ref="A70:A89" si="6">YEAR(B70)</f>
        <v>2073</v>
      </c>
      <c r="B70">
        <v>63190</v>
      </c>
      <c r="C70" s="3">
        <v>1823822.8296577015</v>
      </c>
      <c r="D70" s="3">
        <v>537920.79058984085</v>
      </c>
      <c r="E70" s="4">
        <v>7.630134855302428</v>
      </c>
      <c r="F70" s="3">
        <v>88.475688101876528</v>
      </c>
      <c r="G70" s="3">
        <v>3652.3877698247993</v>
      </c>
      <c r="H70" s="3">
        <v>463243.3</v>
      </c>
      <c r="I70" s="3">
        <v>364084.7</v>
      </c>
      <c r="J70" s="3">
        <v>99158.68</v>
      </c>
      <c r="K70" s="3">
        <v>39951.86</v>
      </c>
      <c r="L70" s="3">
        <v>9306.9050000000007</v>
      </c>
      <c r="M70" s="3">
        <v>18794.43</v>
      </c>
      <c r="N70" s="3">
        <v>454387.8</v>
      </c>
      <c r="O70" s="3">
        <v>164818.70000000001</v>
      </c>
      <c r="P70" s="3">
        <v>58259.199999999997</v>
      </c>
      <c r="Q70" s="3">
        <v>52435.199999999997</v>
      </c>
      <c r="R70" s="3">
        <v>178874.7</v>
      </c>
      <c r="S70" s="3">
        <v>8855.5609999999997</v>
      </c>
      <c r="T70" s="3">
        <v>20301.86</v>
      </c>
      <c r="U70" s="3">
        <v>566594.19999999995</v>
      </c>
      <c r="V70" s="3">
        <v>491393.2</v>
      </c>
      <c r="W70" s="2">
        <f t="shared" si="3"/>
        <v>3.657018246849173</v>
      </c>
      <c r="X70" s="2">
        <f t="shared" si="5"/>
        <v>25.399577879335041</v>
      </c>
      <c r="Y70" s="2">
        <f t="shared" si="5"/>
        <v>19.962723027671064</v>
      </c>
      <c r="Z70" s="2">
        <f t="shared" si="5"/>
        <v>5.4368592380549536</v>
      </c>
      <c r="AA70" s="2">
        <f t="shared" si="5"/>
        <v>2.1905559767281915</v>
      </c>
      <c r="AB70" s="2">
        <f t="shared" si="5"/>
        <v>0.5102965512141735</v>
      </c>
      <c r="AC70" s="2">
        <f t="shared" si="5"/>
        <v>1.0304964766521414</v>
      </c>
      <c r="AD70" s="2">
        <f t="shared" si="5"/>
        <v>24.914031813346714</v>
      </c>
      <c r="AE70" s="2">
        <f t="shared" si="5"/>
        <v>9.0369907273796706</v>
      </c>
      <c r="AF70" s="2">
        <f t="shared" si="5"/>
        <v>3.1943453636302048</v>
      </c>
      <c r="AG70" s="2">
        <f t="shared" si="5"/>
        <v>2.8750161006505843</v>
      </c>
      <c r="AH70" s="2">
        <f t="shared" si="5"/>
        <v>9.8076796216862547</v>
      </c>
      <c r="AI70" s="2">
        <f t="shared" si="5"/>
        <v>0.4855494106114478</v>
      </c>
      <c r="AJ70" s="2">
        <f t="shared" si="5"/>
        <v>1.1131486934950963</v>
      </c>
      <c r="AK70" s="2">
        <f t="shared" si="5"/>
        <v>31.0662960670549</v>
      </c>
      <c r="AL70" s="2">
        <f t="shared" si="5"/>
        <v>26.943033720672616</v>
      </c>
    </row>
    <row r="71" spans="1:38" x14ac:dyDescent="0.25">
      <c r="A71">
        <f t="shared" si="6"/>
        <v>2074</v>
      </c>
      <c r="B71">
        <v>63555</v>
      </c>
      <c r="C71" s="3">
        <v>1884104.278132356</v>
      </c>
      <c r="D71" s="3">
        <v>544804.3079842889</v>
      </c>
      <c r="E71" s="4">
        <v>7.6808196983710015</v>
      </c>
      <c r="F71" s="3">
        <v>89.093174772187822</v>
      </c>
      <c r="G71" s="3">
        <v>3673.6097734823161</v>
      </c>
      <c r="H71" s="3">
        <v>479535.1</v>
      </c>
      <c r="I71" s="3">
        <v>376118.5</v>
      </c>
      <c r="J71" s="3">
        <v>103416.6</v>
      </c>
      <c r="K71" s="3">
        <v>41445.26</v>
      </c>
      <c r="L71" s="3">
        <v>9580.7279999999992</v>
      </c>
      <c r="M71" s="3">
        <v>20246.46</v>
      </c>
      <c r="N71" s="3">
        <v>469782.2</v>
      </c>
      <c r="O71" s="3">
        <v>170847.8</v>
      </c>
      <c r="P71" s="3">
        <v>60055.5</v>
      </c>
      <c r="Q71" s="3">
        <v>54092.04</v>
      </c>
      <c r="R71" s="3">
        <v>184786.9</v>
      </c>
      <c r="S71" s="3">
        <v>9752.8389999999999</v>
      </c>
      <c r="T71" s="3">
        <v>20720.47</v>
      </c>
      <c r="U71" s="3">
        <v>577561.80000000005</v>
      </c>
      <c r="V71" s="3">
        <v>502360.8</v>
      </c>
      <c r="W71" s="2">
        <f t="shared" ref="W71:W89" si="7">100*T71/U70</f>
        <v>3.6570211978873064</v>
      </c>
      <c r="X71" s="2">
        <f t="shared" ref="X71:AL87" si="8">100*H71/$C71</f>
        <v>25.451622055406919</v>
      </c>
      <c r="Y71" s="2">
        <f t="shared" si="8"/>
        <v>19.962722040673491</v>
      </c>
      <c r="Z71" s="2">
        <f t="shared" si="8"/>
        <v>5.4889000147334261</v>
      </c>
      <c r="AA71" s="2">
        <f t="shared" si="8"/>
        <v>2.1997328110248322</v>
      </c>
      <c r="AB71" s="2">
        <f t="shared" si="8"/>
        <v>0.50850306488858599</v>
      </c>
      <c r="AC71" s="2">
        <f t="shared" si="8"/>
        <v>1.0745933882210372</v>
      </c>
      <c r="AD71" s="2">
        <f t="shared" si="8"/>
        <v>24.933980855119017</v>
      </c>
      <c r="AE71" s="2">
        <f t="shared" si="8"/>
        <v>9.0678526652120972</v>
      </c>
      <c r="AF71" s="2">
        <f t="shared" si="8"/>
        <v>3.1874828106399096</v>
      </c>
      <c r="AG71" s="2">
        <f t="shared" si="8"/>
        <v>2.8709684823612562</v>
      </c>
      <c r="AH71" s="2">
        <f t="shared" si="8"/>
        <v>9.8076790199304966</v>
      </c>
      <c r="AI71" s="2">
        <f t="shared" si="8"/>
        <v>0.5176379626751676</v>
      </c>
      <c r="AJ71" s="2">
        <f t="shared" si="8"/>
        <v>1.0997517621763191</v>
      </c>
      <c r="AK71" s="2">
        <f t="shared" si="8"/>
        <v>30.654449793644972</v>
      </c>
      <c r="AL71" s="2">
        <f t="shared" si="8"/>
        <v>26.663110202051659</v>
      </c>
    </row>
    <row r="72" spans="1:38" x14ac:dyDescent="0.25">
      <c r="A72">
        <f t="shared" si="6"/>
        <v>2075</v>
      </c>
      <c r="B72">
        <v>63920</v>
      </c>
      <c r="C72" s="3">
        <v>1946280.0575075203</v>
      </c>
      <c r="D72" s="3">
        <v>551747.81007848145</v>
      </c>
      <c r="E72" s="4">
        <v>7.7315174301000269</v>
      </c>
      <c r="F72" s="3">
        <v>89.714750249999753</v>
      </c>
      <c r="G72" s="3">
        <v>3694.7763147196338</v>
      </c>
      <c r="H72" s="3">
        <v>496366</v>
      </c>
      <c r="I72" s="3">
        <v>388530.5</v>
      </c>
      <c r="J72" s="3">
        <v>107835.5</v>
      </c>
      <c r="K72" s="3">
        <v>42992.02</v>
      </c>
      <c r="L72" s="3">
        <v>9862.4310000000005</v>
      </c>
      <c r="M72" s="3">
        <v>21764.89</v>
      </c>
      <c r="N72" s="3">
        <v>485657</v>
      </c>
      <c r="O72" s="3">
        <v>177055.7</v>
      </c>
      <c r="P72" s="3">
        <v>61915.27</v>
      </c>
      <c r="Q72" s="3">
        <v>55801.21</v>
      </c>
      <c r="R72" s="3">
        <v>190884.9</v>
      </c>
      <c r="S72" s="3">
        <v>10708.94</v>
      </c>
      <c r="T72" s="3">
        <v>21121.57</v>
      </c>
      <c r="U72" s="3">
        <v>587974.5</v>
      </c>
      <c r="V72" s="3">
        <v>512773.5</v>
      </c>
      <c r="W72" s="2">
        <f t="shared" si="7"/>
        <v>3.6570233696203589</v>
      </c>
      <c r="X72" s="2">
        <f t="shared" si="8"/>
        <v>25.50331839887755</v>
      </c>
      <c r="Y72" s="2">
        <f t="shared" si="8"/>
        <v>19.962723170352309</v>
      </c>
      <c r="Z72" s="2">
        <f t="shared" si="8"/>
        <v>5.540595228525242</v>
      </c>
      <c r="AA72" s="2">
        <f t="shared" si="8"/>
        <v>2.2089328734661753</v>
      </c>
      <c r="AB72" s="2">
        <f t="shared" si="8"/>
        <v>0.50673236680183642</v>
      </c>
      <c r="AC72" s="2">
        <f t="shared" si="8"/>
        <v>1.1182815091818255</v>
      </c>
      <c r="AD72" s="2">
        <f t="shared" si="8"/>
        <v>24.953089260029241</v>
      </c>
      <c r="AE72" s="2">
        <f t="shared" si="8"/>
        <v>9.0971337509743702</v>
      </c>
      <c r="AF72" s="2">
        <f t="shared" si="8"/>
        <v>3.1812107287011422</v>
      </c>
      <c r="AG72" s="2">
        <f t="shared" si="8"/>
        <v>2.8670699154910491</v>
      </c>
      <c r="AH72" s="2">
        <f t="shared" si="8"/>
        <v>9.8076789752680504</v>
      </c>
      <c r="AI72" s="2">
        <f t="shared" si="8"/>
        <v>0.55022605604428132</v>
      </c>
      <c r="AJ72" s="2">
        <f t="shared" si="8"/>
        <v>1.0852276843985691</v>
      </c>
      <c r="AK72" s="2">
        <f t="shared" si="8"/>
        <v>30.210169278155288</v>
      </c>
      <c r="AL72" s="2">
        <f t="shared" si="8"/>
        <v>26.346336850241229</v>
      </c>
    </row>
    <row r="73" spans="1:38" x14ac:dyDescent="0.25">
      <c r="A73">
        <f t="shared" si="6"/>
        <v>2076</v>
      </c>
      <c r="B73">
        <v>64285</v>
      </c>
      <c r="C73" s="3">
        <v>2010421.4300525191</v>
      </c>
      <c r="D73" s="3">
        <v>558756.32324559335</v>
      </c>
      <c r="E73" s="4">
        <v>7.7822499961035572</v>
      </c>
      <c r="F73" s="3">
        <v>90.340324013597552</v>
      </c>
      <c r="G73" s="3">
        <v>3715.8746856875646</v>
      </c>
      <c r="H73" s="3">
        <v>513748.4</v>
      </c>
      <c r="I73" s="3">
        <v>401334.8</v>
      </c>
      <c r="J73" s="3">
        <v>112413.6</v>
      </c>
      <c r="K73" s="3">
        <v>44594.62</v>
      </c>
      <c r="L73" s="3">
        <v>10152.280000000001</v>
      </c>
      <c r="M73" s="3">
        <v>23344.1</v>
      </c>
      <c r="N73" s="3">
        <v>501987.9</v>
      </c>
      <c r="O73" s="3">
        <v>183395.9</v>
      </c>
      <c r="P73" s="3">
        <v>63841.65</v>
      </c>
      <c r="Q73" s="3">
        <v>57574.720000000001</v>
      </c>
      <c r="R73" s="3">
        <v>197175.6</v>
      </c>
      <c r="S73" s="3">
        <v>11760.56</v>
      </c>
      <c r="T73" s="3">
        <v>21502.37</v>
      </c>
      <c r="U73" s="3">
        <v>597716.30000000005</v>
      </c>
      <c r="V73" s="3">
        <v>522515.3</v>
      </c>
      <c r="W73" s="2">
        <f t="shared" si="7"/>
        <v>3.6570242416975565</v>
      </c>
      <c r="X73" s="2">
        <f t="shared" si="8"/>
        <v>25.554264012524932</v>
      </c>
      <c r="Y73" s="2">
        <f t="shared" si="8"/>
        <v>19.962719955164612</v>
      </c>
      <c r="Z73" s="2">
        <f t="shared" si="8"/>
        <v>5.5915440573603208</v>
      </c>
      <c r="AA73" s="2">
        <f t="shared" si="8"/>
        <v>2.2181727340040855</v>
      </c>
      <c r="AB73" s="2">
        <f t="shared" si="8"/>
        <v>0.50498267916567074</v>
      </c>
      <c r="AC73" s="2">
        <f t="shared" si="8"/>
        <v>1.1611545545149791</v>
      </c>
      <c r="AD73" s="2">
        <f t="shared" si="8"/>
        <v>24.969287160199361</v>
      </c>
      <c r="AE73" s="2">
        <f t="shared" si="8"/>
        <v>9.1222614949547705</v>
      </c>
      <c r="AF73" s="2">
        <f t="shared" si="8"/>
        <v>3.1755356884716575</v>
      </c>
      <c r="AG73" s="2">
        <f t="shared" si="8"/>
        <v>2.8638134840462754</v>
      </c>
      <c r="AH73" s="2">
        <f t="shared" si="8"/>
        <v>9.8076750005022131</v>
      </c>
      <c r="AI73" s="2">
        <f t="shared" si="8"/>
        <v>0.58497983677446042</v>
      </c>
      <c r="AJ73" s="2">
        <f t="shared" si="8"/>
        <v>1.0695454036937064</v>
      </c>
      <c r="AK73" s="2">
        <f t="shared" si="8"/>
        <v>29.730895774642917</v>
      </c>
      <c r="AL73" s="2">
        <f t="shared" si="8"/>
        <v>25.990336761698273</v>
      </c>
    </row>
    <row r="74" spans="1:38" x14ac:dyDescent="0.25">
      <c r="A74">
        <f t="shared" si="6"/>
        <v>2077</v>
      </c>
      <c r="B74">
        <v>64651</v>
      </c>
      <c r="C74" s="3">
        <v>2076572.9122393487</v>
      </c>
      <c r="D74" s="3">
        <v>565824.94293109654</v>
      </c>
      <c r="E74" s="4">
        <v>7.8330224379486282</v>
      </c>
      <c r="F74" s="3">
        <v>90.970001715491065</v>
      </c>
      <c r="G74" s="3">
        <v>3736.8733823568919</v>
      </c>
      <c r="H74" s="3">
        <v>531707</v>
      </c>
      <c r="I74" s="3">
        <v>414540.5</v>
      </c>
      <c r="J74" s="3">
        <v>117166.5</v>
      </c>
      <c r="K74" s="3">
        <v>46255.74</v>
      </c>
      <c r="L74" s="3">
        <v>10450.52</v>
      </c>
      <c r="M74" s="3">
        <v>24994.86</v>
      </c>
      <c r="N74" s="3">
        <v>518761.7</v>
      </c>
      <c r="O74" s="3">
        <v>189861.4</v>
      </c>
      <c r="P74" s="3">
        <v>65836.83</v>
      </c>
      <c r="Q74" s="3">
        <v>59399.88</v>
      </c>
      <c r="R74" s="3">
        <v>203663.6</v>
      </c>
      <c r="S74" s="3">
        <v>12945.31</v>
      </c>
      <c r="T74" s="3">
        <v>21858.639999999999</v>
      </c>
      <c r="U74" s="3">
        <v>606629.6</v>
      </c>
      <c r="V74" s="3">
        <v>531428.6</v>
      </c>
      <c r="W74" s="2">
        <f t="shared" si="7"/>
        <v>3.6570259168103663</v>
      </c>
      <c r="X74" s="2">
        <f t="shared" si="8"/>
        <v>25.605024358456753</v>
      </c>
      <c r="Y74" s="2">
        <f t="shared" si="8"/>
        <v>19.962723078813784</v>
      </c>
      <c r="Z74" s="2">
        <f t="shared" si="8"/>
        <v>5.6423012796429672</v>
      </c>
      <c r="AA74" s="2">
        <f t="shared" si="8"/>
        <v>2.2275037744818902</v>
      </c>
      <c r="AB74" s="2">
        <f t="shared" si="8"/>
        <v>0.50325803338782349</v>
      </c>
      <c r="AC74" s="2">
        <f t="shared" si="8"/>
        <v>1.2036591565208212</v>
      </c>
      <c r="AD74" s="2">
        <f t="shared" si="8"/>
        <v>24.981627032810241</v>
      </c>
      <c r="AE74" s="2">
        <f t="shared" si="8"/>
        <v>9.1430163073472812</v>
      </c>
      <c r="AF74" s="2">
        <f t="shared" si="8"/>
        <v>3.1704559763809321</v>
      </c>
      <c r="AG74" s="2">
        <f t="shared" si="8"/>
        <v>2.8604764922963364</v>
      </c>
      <c r="AH74" s="2">
        <f t="shared" si="8"/>
        <v>9.8076787383483612</v>
      </c>
      <c r="AI74" s="2">
        <f t="shared" si="8"/>
        <v>0.62339780720918436</v>
      </c>
      <c r="AJ74" s="2">
        <f t="shared" si="8"/>
        <v>1.0526305082361849</v>
      </c>
      <c r="AK74" s="2">
        <f t="shared" si="8"/>
        <v>29.213017102578821</v>
      </c>
      <c r="AL74" s="2">
        <f t="shared" si="8"/>
        <v>25.591617653671232</v>
      </c>
    </row>
    <row r="75" spans="1:38" x14ac:dyDescent="0.25">
      <c r="A75">
        <f t="shared" si="6"/>
        <v>2078</v>
      </c>
      <c r="B75">
        <v>65016</v>
      </c>
      <c r="C75" s="3">
        <v>2144790.1522536967</v>
      </c>
      <c r="D75" s="3">
        <v>572954.05476738641</v>
      </c>
      <c r="E75" s="4">
        <v>7.883867391023677</v>
      </c>
      <c r="F75" s="3">
        <v>91.603797822241475</v>
      </c>
      <c r="G75" s="3">
        <v>3757.789313948063</v>
      </c>
      <c r="H75" s="3">
        <v>550256.5</v>
      </c>
      <c r="I75" s="3">
        <v>428158.5</v>
      </c>
      <c r="J75" s="3">
        <v>122098</v>
      </c>
      <c r="K75" s="3">
        <v>47977.77</v>
      </c>
      <c r="L75" s="3">
        <v>10757.44</v>
      </c>
      <c r="M75" s="3">
        <v>26717.9</v>
      </c>
      <c r="N75" s="3">
        <v>536037.6</v>
      </c>
      <c r="O75" s="3">
        <v>196500.1</v>
      </c>
      <c r="P75" s="3">
        <v>67902.81</v>
      </c>
      <c r="Q75" s="3">
        <v>61280.59</v>
      </c>
      <c r="R75" s="3">
        <v>210354.1</v>
      </c>
      <c r="S75" s="3">
        <v>14218.93</v>
      </c>
      <c r="T75" s="3">
        <v>22184.61</v>
      </c>
      <c r="U75" s="3">
        <v>614595.30000000005</v>
      </c>
      <c r="V75" s="3">
        <v>539394.30000000005</v>
      </c>
      <c r="W75" s="2">
        <f t="shared" si="7"/>
        <v>3.6570272865023403</v>
      </c>
      <c r="X75" s="2">
        <f t="shared" si="8"/>
        <v>25.655493588582686</v>
      </c>
      <c r="Y75" s="2">
        <f t="shared" si="8"/>
        <v>19.962722206184171</v>
      </c>
      <c r="Z75" s="2">
        <f t="shared" si="8"/>
        <v>5.692771382398516</v>
      </c>
      <c r="AA75" s="2">
        <f t="shared" si="8"/>
        <v>2.2369447169265513</v>
      </c>
      <c r="AB75" s="2">
        <f t="shared" si="8"/>
        <v>0.50156142262665304</v>
      </c>
      <c r="AC75" s="2">
        <f t="shared" si="8"/>
        <v>1.2457116129484946</v>
      </c>
      <c r="AD75" s="2">
        <f t="shared" si="8"/>
        <v>24.992542950495363</v>
      </c>
      <c r="AE75" s="2">
        <f t="shared" si="8"/>
        <v>9.1617401261154701</v>
      </c>
      <c r="AF75" s="2">
        <f t="shared" si="8"/>
        <v>3.1659418954646577</v>
      </c>
      <c r="AG75" s="2">
        <f t="shared" si="8"/>
        <v>2.8571834841561423</v>
      </c>
      <c r="AH75" s="2">
        <f t="shared" si="8"/>
        <v>9.8076774447590918</v>
      </c>
      <c r="AI75" s="2">
        <f t="shared" si="8"/>
        <v>0.66295203682556414</v>
      </c>
      <c r="AJ75" s="2">
        <f t="shared" si="8"/>
        <v>1.0343487439407029</v>
      </c>
      <c r="AK75" s="2">
        <f t="shared" si="8"/>
        <v>28.655264915040632</v>
      </c>
      <c r="AL75" s="2">
        <f t="shared" si="8"/>
        <v>25.149047772026407</v>
      </c>
    </row>
    <row r="76" spans="1:38" x14ac:dyDescent="0.25">
      <c r="A76">
        <f t="shared" si="6"/>
        <v>2079</v>
      </c>
      <c r="B76">
        <v>65381</v>
      </c>
      <c r="C76" s="3">
        <v>2215233.4432818093</v>
      </c>
      <c r="D76" s="3">
        <v>580168.45867911563</v>
      </c>
      <c r="E76" s="4">
        <v>7.934830199690607</v>
      </c>
      <c r="F76" s="3">
        <v>92.241759006453179</v>
      </c>
      <c r="G76" s="3">
        <v>3778.7807871240607</v>
      </c>
      <c r="H76" s="3">
        <v>569450.19999999995</v>
      </c>
      <c r="I76" s="3">
        <v>442220.9</v>
      </c>
      <c r="J76" s="3">
        <v>127229.3</v>
      </c>
      <c r="K76" s="3">
        <v>49763.5</v>
      </c>
      <c r="L76" s="3">
        <v>11073.34</v>
      </c>
      <c r="M76" s="3">
        <v>28529.63</v>
      </c>
      <c r="N76" s="3">
        <v>553884.9</v>
      </c>
      <c r="O76" s="3">
        <v>203351.7</v>
      </c>
      <c r="P76" s="3">
        <v>70044.52</v>
      </c>
      <c r="Q76" s="3">
        <v>63225.760000000002</v>
      </c>
      <c r="R76" s="3">
        <v>217262.9</v>
      </c>
      <c r="S76" s="3">
        <v>15565.27</v>
      </c>
      <c r="T76" s="3">
        <v>22475.919999999998</v>
      </c>
      <c r="U76" s="3">
        <v>621505.9</v>
      </c>
      <c r="V76" s="3">
        <v>546304.9</v>
      </c>
      <c r="W76" s="2">
        <f t="shared" si="7"/>
        <v>3.6570276407906142</v>
      </c>
      <c r="X76" s="2">
        <f t="shared" si="8"/>
        <v>25.706103423410521</v>
      </c>
      <c r="Y76" s="2">
        <f t="shared" si="8"/>
        <v>19.962722273859388</v>
      </c>
      <c r="Z76" s="2">
        <f t="shared" si="8"/>
        <v>5.7433811495511362</v>
      </c>
      <c r="AA76" s="2">
        <f t="shared" si="8"/>
        <v>2.2464223872621161</v>
      </c>
      <c r="AB76" s="2">
        <f t="shared" si="8"/>
        <v>0.49987237388377187</v>
      </c>
      <c r="AC76" s="2">
        <f t="shared" si="8"/>
        <v>1.2878836804546483</v>
      </c>
      <c r="AD76" s="2">
        <f t="shared" si="8"/>
        <v>25.003455129290316</v>
      </c>
      <c r="AE76" s="2">
        <f t="shared" si="8"/>
        <v>9.179696190336486</v>
      </c>
      <c r="AF76" s="2">
        <f t="shared" si="8"/>
        <v>3.1619475686603442</v>
      </c>
      <c r="AG76" s="2">
        <f t="shared" si="8"/>
        <v>2.8541353143501085</v>
      </c>
      <c r="AH76" s="2">
        <f t="shared" si="8"/>
        <v>9.8076751531039914</v>
      </c>
      <c r="AI76" s="2">
        <f t="shared" si="8"/>
        <v>0.70264693986113114</v>
      </c>
      <c r="AJ76" s="2">
        <f t="shared" si="8"/>
        <v>1.014607289726654</v>
      </c>
      <c r="AK76" s="2">
        <f t="shared" si="8"/>
        <v>28.056000232610049</v>
      </c>
      <c r="AL76" s="2">
        <f t="shared" si="8"/>
        <v>24.661279002300716</v>
      </c>
    </row>
    <row r="77" spans="1:38" x14ac:dyDescent="0.25">
      <c r="A77">
        <f t="shared" si="6"/>
        <v>2080</v>
      </c>
      <c r="B77">
        <v>65746</v>
      </c>
      <c r="C77" s="3">
        <v>2288007.9500133344</v>
      </c>
      <c r="D77" s="3">
        <v>587478.77390044532</v>
      </c>
      <c r="E77" s="4">
        <v>7.9859399360784264</v>
      </c>
      <c r="F77" s="3">
        <v>92.883841296787722</v>
      </c>
      <c r="G77" s="3">
        <v>3799.9530946210748</v>
      </c>
      <c r="H77" s="3">
        <v>589318.6</v>
      </c>
      <c r="I77" s="3">
        <v>456748.7</v>
      </c>
      <c r="J77" s="3">
        <v>132569.9</v>
      </c>
      <c r="K77" s="3">
        <v>51615.66</v>
      </c>
      <c r="L77" s="3">
        <v>11398.5</v>
      </c>
      <c r="M77" s="3">
        <v>30434.33</v>
      </c>
      <c r="N77" s="3">
        <v>572304.6</v>
      </c>
      <c r="O77" s="3">
        <v>210403.8</v>
      </c>
      <c r="P77" s="3">
        <v>72264.92</v>
      </c>
      <c r="Q77" s="3">
        <v>65235.42</v>
      </c>
      <c r="R77" s="3">
        <v>224400.4</v>
      </c>
      <c r="S77" s="3">
        <v>17013.95</v>
      </c>
      <c r="T77" s="3">
        <v>22728.65</v>
      </c>
      <c r="U77" s="3">
        <v>627220.6</v>
      </c>
      <c r="V77" s="3">
        <v>552019.6</v>
      </c>
      <c r="W77" s="2">
        <f t="shared" si="7"/>
        <v>3.6570288391469816</v>
      </c>
      <c r="X77" s="2">
        <f t="shared" si="8"/>
        <v>25.756842322010527</v>
      </c>
      <c r="Y77" s="2">
        <f t="shared" si="8"/>
        <v>19.962723468567411</v>
      </c>
      <c r="Z77" s="2">
        <f t="shared" si="8"/>
        <v>5.7941188534431181</v>
      </c>
      <c r="AA77" s="2">
        <f t="shared" si="8"/>
        <v>2.2559213572531154</v>
      </c>
      <c r="AB77" s="2">
        <f t="shared" si="8"/>
        <v>0.49818445779148496</v>
      </c>
      <c r="AC77" s="2">
        <f t="shared" si="8"/>
        <v>1.3301671438607821</v>
      </c>
      <c r="AD77" s="2">
        <f t="shared" si="8"/>
        <v>25.013226024702607</v>
      </c>
      <c r="AE77" s="2">
        <f t="shared" si="8"/>
        <v>9.1959383269963624</v>
      </c>
      <c r="AF77" s="2">
        <f t="shared" si="8"/>
        <v>3.1584208437553221</v>
      </c>
      <c r="AG77" s="2">
        <f t="shared" si="8"/>
        <v>2.8511885196736233</v>
      </c>
      <c r="AH77" s="2">
        <f t="shared" si="8"/>
        <v>9.8076757119087894</v>
      </c>
      <c r="AI77" s="2">
        <f t="shared" si="8"/>
        <v>0.74361411200082772</v>
      </c>
      <c r="AJ77" s="2">
        <f t="shared" si="8"/>
        <v>0.9933816007880365</v>
      </c>
      <c r="AK77" s="2">
        <f t="shared" si="8"/>
        <v>27.413392510124126</v>
      </c>
      <c r="AL77" s="2">
        <f t="shared" si="8"/>
        <v>24.126646937427942</v>
      </c>
    </row>
    <row r="78" spans="1:38" x14ac:dyDescent="0.25">
      <c r="A78">
        <f t="shared" si="6"/>
        <v>2081</v>
      </c>
      <c r="B78">
        <v>66112</v>
      </c>
      <c r="C78" s="3">
        <v>2363236.4883246468</v>
      </c>
      <c r="D78" s="3">
        <v>594896.57634215837</v>
      </c>
      <c r="E78" s="4">
        <v>8.0372366337847954</v>
      </c>
      <c r="F78" s="3">
        <v>93.530344133787835</v>
      </c>
      <c r="G78" s="3">
        <v>3821.3799538691487</v>
      </c>
      <c r="H78" s="3">
        <v>609890.69999999995</v>
      </c>
      <c r="I78" s="3">
        <v>471766.3</v>
      </c>
      <c r="J78" s="3">
        <v>138124.4</v>
      </c>
      <c r="K78" s="3">
        <v>53537.3</v>
      </c>
      <c r="L78" s="3">
        <v>11733.21</v>
      </c>
      <c r="M78" s="3">
        <v>32432.28</v>
      </c>
      <c r="N78" s="3">
        <v>591295.19999999995</v>
      </c>
      <c r="O78" s="3">
        <v>217634.7</v>
      </c>
      <c r="P78" s="3">
        <v>74567.199999999997</v>
      </c>
      <c r="Q78" s="3">
        <v>67314.66</v>
      </c>
      <c r="R78" s="3">
        <v>231778.6</v>
      </c>
      <c r="S78" s="3">
        <v>18595.55</v>
      </c>
      <c r="T78" s="3">
        <v>22937.64</v>
      </c>
      <c r="U78" s="3">
        <v>631562.69999999995</v>
      </c>
      <c r="V78" s="3">
        <v>556361.69999999995</v>
      </c>
      <c r="W78" s="2">
        <f t="shared" si="7"/>
        <v>3.6570291218113691</v>
      </c>
      <c r="X78" s="2">
        <f t="shared" si="8"/>
        <v>25.807434127439596</v>
      </c>
      <c r="Y78" s="2">
        <f t="shared" si="8"/>
        <v>19.962720715032887</v>
      </c>
      <c r="Z78" s="2">
        <f t="shared" si="8"/>
        <v>5.8447134124067111</v>
      </c>
      <c r="AA78" s="2">
        <f t="shared" si="8"/>
        <v>2.265422875133154</v>
      </c>
      <c r="AB78" s="2">
        <f t="shared" si="8"/>
        <v>0.49648903349143636</v>
      </c>
      <c r="AC78" s="2">
        <f t="shared" si="8"/>
        <v>1.3723670974203683</v>
      </c>
      <c r="AD78" s="2">
        <f t="shared" si="8"/>
        <v>25.020568314734462</v>
      </c>
      <c r="AE78" s="2">
        <f t="shared" si="8"/>
        <v>9.2091799138683026</v>
      </c>
      <c r="AF78" s="2">
        <f t="shared" si="8"/>
        <v>3.1552999612350443</v>
      </c>
      <c r="AG78" s="2">
        <f t="shared" si="8"/>
        <v>2.848409811398982</v>
      </c>
      <c r="AH78" s="2">
        <f t="shared" si="8"/>
        <v>9.8076769356380922</v>
      </c>
      <c r="AI78" s="2">
        <f t="shared" si="8"/>
        <v>0.78686792844768649</v>
      </c>
      <c r="AJ78" s="2">
        <f t="shared" si="8"/>
        <v>0.97060282004451548</v>
      </c>
      <c r="AK78" s="2">
        <f t="shared" si="8"/>
        <v>26.724481579400855</v>
      </c>
      <c r="AL78" s="2">
        <f t="shared" si="8"/>
        <v>23.542362465570157</v>
      </c>
    </row>
    <row r="79" spans="1:38" x14ac:dyDescent="0.25">
      <c r="A79">
        <f t="shared" si="6"/>
        <v>2082</v>
      </c>
      <c r="B79">
        <v>66477</v>
      </c>
      <c r="C79" s="3">
        <v>2440987.3885975876</v>
      </c>
      <c r="D79" s="3">
        <v>602420.56139239005</v>
      </c>
      <c r="E79" s="4">
        <v>8.0887866234519663</v>
      </c>
      <c r="F79" s="3">
        <v>94.181356061085978</v>
      </c>
      <c r="G79" s="3">
        <v>3843.0098805711232</v>
      </c>
      <c r="H79" s="3">
        <v>631189.4</v>
      </c>
      <c r="I79" s="3">
        <v>487287.5</v>
      </c>
      <c r="J79" s="3">
        <v>143901.9</v>
      </c>
      <c r="K79" s="3">
        <v>55531.97</v>
      </c>
      <c r="L79" s="3">
        <v>12077.79</v>
      </c>
      <c r="M79" s="3">
        <v>34526.28</v>
      </c>
      <c r="N79" s="3">
        <v>610892.19999999995</v>
      </c>
      <c r="O79" s="3">
        <v>225069.2</v>
      </c>
      <c r="P79" s="3">
        <v>76952.27</v>
      </c>
      <c r="Q79" s="3">
        <v>69466.600000000006</v>
      </c>
      <c r="R79" s="3">
        <v>239404.2</v>
      </c>
      <c r="S79" s="3">
        <v>20297.22</v>
      </c>
      <c r="T79" s="3">
        <v>23096.44</v>
      </c>
      <c r="U79" s="3">
        <v>634362</v>
      </c>
      <c r="V79" s="3">
        <v>559161</v>
      </c>
      <c r="W79" s="2">
        <f t="shared" si="7"/>
        <v>3.6570304104406421</v>
      </c>
      <c r="X79" s="2">
        <f t="shared" si="8"/>
        <v>25.857954160207079</v>
      </c>
      <c r="Y79" s="2">
        <f t="shared" si="8"/>
        <v>19.962720916799153</v>
      </c>
      <c r="Z79" s="2">
        <f t="shared" si="8"/>
        <v>5.895233243407926</v>
      </c>
      <c r="AA79" s="2">
        <f t="shared" si="8"/>
        <v>2.2749797995435199</v>
      </c>
      <c r="AB79" s="2">
        <f t="shared" si="8"/>
        <v>0.49479116755859248</v>
      </c>
      <c r="AC79" s="2">
        <f t="shared" si="8"/>
        <v>1.4144390979355395</v>
      </c>
      <c r="AD79" s="2">
        <f t="shared" si="8"/>
        <v>25.026438188645201</v>
      </c>
      <c r="AE79" s="2">
        <f t="shared" si="8"/>
        <v>9.2204163385419324</v>
      </c>
      <c r="AF79" s="2">
        <f t="shared" si="8"/>
        <v>3.1525058408520139</v>
      </c>
      <c r="AG79" s="2">
        <f t="shared" si="8"/>
        <v>2.8458401843653287</v>
      </c>
      <c r="AH79" s="2">
        <f t="shared" si="8"/>
        <v>9.8076786925779285</v>
      </c>
      <c r="AI79" s="2">
        <f t="shared" si="8"/>
        <v>0.83151679090244279</v>
      </c>
      <c r="AJ79" s="2">
        <f t="shared" si="8"/>
        <v>0.94619251651560232</v>
      </c>
      <c r="AK79" s="2">
        <f t="shared" si="8"/>
        <v>25.987926154934289</v>
      </c>
      <c r="AL79" s="2">
        <f t="shared" si="8"/>
        <v>22.907164642143151</v>
      </c>
    </row>
    <row r="80" spans="1:38" x14ac:dyDescent="0.25">
      <c r="A80">
        <f t="shared" si="6"/>
        <v>2083</v>
      </c>
      <c r="B80">
        <v>66842</v>
      </c>
      <c r="C80" s="3">
        <v>2521388.8124372661</v>
      </c>
      <c r="D80" s="3">
        <v>610061.60850856022</v>
      </c>
      <c r="E80" s="4">
        <v>8.1406327317024427</v>
      </c>
      <c r="F80" s="3">
        <v>94.836746803938112</v>
      </c>
      <c r="G80" s="3">
        <v>3864.9351814265219</v>
      </c>
      <c r="H80" s="3">
        <v>653249.9</v>
      </c>
      <c r="I80" s="3">
        <v>503337.8</v>
      </c>
      <c r="J80" s="3">
        <v>149912.1</v>
      </c>
      <c r="K80" s="3">
        <v>57602.78</v>
      </c>
      <c r="L80" s="3">
        <v>12432.56</v>
      </c>
      <c r="M80" s="3">
        <v>36721.32</v>
      </c>
      <c r="N80" s="3">
        <v>631183.19999999995</v>
      </c>
      <c r="O80" s="3">
        <v>232777.3</v>
      </c>
      <c r="P80" s="3">
        <v>79422.89</v>
      </c>
      <c r="Q80" s="3">
        <v>71693.3</v>
      </c>
      <c r="R80" s="3">
        <v>247289.7</v>
      </c>
      <c r="S80" s="3">
        <v>22066.75</v>
      </c>
      <c r="T80" s="3">
        <v>23198.81</v>
      </c>
      <c r="U80" s="3">
        <v>635494</v>
      </c>
      <c r="V80" s="3">
        <v>560293</v>
      </c>
      <c r="W80" s="2">
        <f t="shared" si="7"/>
        <v>3.6570302130329368</v>
      </c>
      <c r="X80" s="2">
        <f t="shared" si="8"/>
        <v>25.908336579337199</v>
      </c>
      <c r="Y80" s="2">
        <f t="shared" si="8"/>
        <v>19.962720446651598</v>
      </c>
      <c r="Z80" s="2">
        <f t="shared" si="8"/>
        <v>5.9456161326856014</v>
      </c>
      <c r="AA80" s="2">
        <f t="shared" si="8"/>
        <v>2.2845655424448026</v>
      </c>
      <c r="AB80" s="2">
        <f t="shared" si="8"/>
        <v>0.49308380915604344</v>
      </c>
      <c r="AC80" s="2">
        <f t="shared" si="8"/>
        <v>1.4563925967651072</v>
      </c>
      <c r="AD80" s="2">
        <f t="shared" si="8"/>
        <v>25.033156206871375</v>
      </c>
      <c r="AE80" s="2">
        <f t="shared" si="8"/>
        <v>9.232106482418672</v>
      </c>
      <c r="AF80" s="2">
        <f t="shared" si="8"/>
        <v>3.1499659873253321</v>
      </c>
      <c r="AG80" s="2">
        <f t="shared" si="8"/>
        <v>2.8434051760029289</v>
      </c>
      <c r="AH80" s="2">
        <f t="shared" si="8"/>
        <v>9.8076781645176254</v>
      </c>
      <c r="AI80" s="2">
        <f t="shared" si="8"/>
        <v>0.87518235549992296</v>
      </c>
      <c r="AJ80" s="2">
        <f t="shared" si="8"/>
        <v>0.920080627214935</v>
      </c>
      <c r="AK80" s="2">
        <f t="shared" si="8"/>
        <v>25.204125475027723</v>
      </c>
      <c r="AL80" s="2">
        <f t="shared" si="8"/>
        <v>22.221602524618184</v>
      </c>
    </row>
    <row r="81" spans="1:44" x14ac:dyDescent="0.25">
      <c r="A81">
        <f t="shared" si="6"/>
        <v>2084</v>
      </c>
      <c r="B81">
        <v>67207</v>
      </c>
      <c r="C81" s="3">
        <v>2604480.8061957732</v>
      </c>
      <c r="D81" s="3">
        <v>617810.34301423049</v>
      </c>
      <c r="E81" s="4">
        <v>8.1928313077115362</v>
      </c>
      <c r="F81" s="3">
        <v>95.496304534707718</v>
      </c>
      <c r="G81" s="3">
        <v>3887.0812645432247</v>
      </c>
      <c r="H81" s="3">
        <v>676102.8</v>
      </c>
      <c r="I81" s="3">
        <v>519925.2</v>
      </c>
      <c r="J81" s="3">
        <v>156177.60000000001</v>
      </c>
      <c r="K81" s="3">
        <v>59753.05</v>
      </c>
      <c r="L81" s="3">
        <v>12797.84</v>
      </c>
      <c r="M81" s="3">
        <v>39034.94</v>
      </c>
      <c r="N81" s="3">
        <v>652189.80000000005</v>
      </c>
      <c r="O81" s="3">
        <v>240773.3</v>
      </c>
      <c r="P81" s="3">
        <v>81978.649999999994</v>
      </c>
      <c r="Q81" s="3">
        <v>73998.81</v>
      </c>
      <c r="R81" s="3">
        <v>255439.1</v>
      </c>
      <c r="S81" s="3">
        <v>23913.03</v>
      </c>
      <c r="T81" s="3">
        <v>23240.21</v>
      </c>
      <c r="U81" s="3">
        <v>634821.19999999995</v>
      </c>
      <c r="V81" s="3">
        <v>559620.19999999995</v>
      </c>
      <c r="W81" s="2">
        <f t="shared" si="7"/>
        <v>3.6570305935225194</v>
      </c>
      <c r="X81" s="2">
        <f t="shared" si="8"/>
        <v>25.959216070689632</v>
      </c>
      <c r="Y81" s="2">
        <f t="shared" si="8"/>
        <v>19.962719585537169</v>
      </c>
      <c r="Z81" s="2">
        <f t="shared" si="8"/>
        <v>5.99649648515246</v>
      </c>
      <c r="AA81" s="2">
        <f t="shared" si="8"/>
        <v>2.2942403667500284</v>
      </c>
      <c r="AB81" s="2">
        <f t="shared" si="8"/>
        <v>0.4913777813050243</v>
      </c>
      <c r="AC81" s="2">
        <f t="shared" si="8"/>
        <v>1.498760901103213</v>
      </c>
      <c r="AD81" s="2">
        <f t="shared" si="8"/>
        <v>25.04106762655007</v>
      </c>
      <c r="AE81" s="2">
        <f t="shared" si="8"/>
        <v>9.2445795502591857</v>
      </c>
      <c r="AF81" s="2">
        <f t="shared" si="8"/>
        <v>3.1476004662803354</v>
      </c>
      <c r="AG81" s="2">
        <f t="shared" si="8"/>
        <v>2.8412115698439773</v>
      </c>
      <c r="AH81" s="2">
        <f t="shared" si="8"/>
        <v>9.807678343888675</v>
      </c>
      <c r="AI81" s="2">
        <f t="shared" si="8"/>
        <v>0.91814959600061297</v>
      </c>
      <c r="AJ81" s="2">
        <f t="shared" si="8"/>
        <v>0.89231642424525071</v>
      </c>
      <c r="AK81" s="2">
        <f t="shared" si="8"/>
        <v>24.374193831255358</v>
      </c>
      <c r="AL81" s="2">
        <f t="shared" si="8"/>
        <v>21.486823733495179</v>
      </c>
    </row>
    <row r="82" spans="1:44" x14ac:dyDescent="0.25">
      <c r="A82">
        <f t="shared" si="6"/>
        <v>2085</v>
      </c>
      <c r="B82">
        <v>67573</v>
      </c>
      <c r="C82" s="3">
        <v>2690404.5093499701</v>
      </c>
      <c r="D82" s="3">
        <v>625678.52864488738</v>
      </c>
      <c r="E82" s="4">
        <v>8.2454636896895543</v>
      </c>
      <c r="F82" s="3">
        <v>96.160265178721758</v>
      </c>
      <c r="G82" s="3">
        <v>3909.522909310559</v>
      </c>
      <c r="H82" s="3">
        <v>699786.4</v>
      </c>
      <c r="I82" s="3">
        <v>537078</v>
      </c>
      <c r="J82" s="3">
        <v>162708.4</v>
      </c>
      <c r="K82" s="3">
        <v>61986.239999999998</v>
      </c>
      <c r="L82" s="3">
        <v>13173.99</v>
      </c>
      <c r="M82" s="3">
        <v>41471.269999999997</v>
      </c>
      <c r="N82" s="3">
        <v>673886.4</v>
      </c>
      <c r="O82" s="3">
        <v>249014.2</v>
      </c>
      <c r="P82" s="3">
        <v>84621.86</v>
      </c>
      <c r="Q82" s="3">
        <v>76384.240000000005</v>
      </c>
      <c r="R82" s="3">
        <v>263866.2</v>
      </c>
      <c r="S82" s="3">
        <v>25899.91</v>
      </c>
      <c r="T82" s="3">
        <v>23215.61</v>
      </c>
      <c r="U82" s="3">
        <v>632136.9</v>
      </c>
      <c r="V82" s="3">
        <v>556935.9</v>
      </c>
      <c r="W82" s="2">
        <f t="shared" si="7"/>
        <v>3.6570313026723116</v>
      </c>
      <c r="X82" s="2">
        <f t="shared" si="8"/>
        <v>26.0104529845988</v>
      </c>
      <c r="Y82" s="2">
        <f t="shared" si="8"/>
        <v>19.962723008138418</v>
      </c>
      <c r="Z82" s="2">
        <f t="shared" si="8"/>
        <v>6.0477299764603822</v>
      </c>
      <c r="AA82" s="2">
        <f t="shared" si="8"/>
        <v>2.3039747288773511</v>
      </c>
      <c r="AB82" s="2">
        <f t="shared" si="8"/>
        <v>0.4896657716048422</v>
      </c>
      <c r="AC82" s="2">
        <f t="shared" si="8"/>
        <v>1.5414511035747516</v>
      </c>
      <c r="AD82" s="2">
        <f t="shared" si="8"/>
        <v>25.047772469085626</v>
      </c>
      <c r="AE82" s="2">
        <f t="shared" si="8"/>
        <v>9.2556416380733921</v>
      </c>
      <c r="AF82" s="2">
        <f t="shared" si="8"/>
        <v>3.1453210736866302</v>
      </c>
      <c r="AG82" s="2">
        <f t="shared" si="8"/>
        <v>2.8391358895861813</v>
      </c>
      <c r="AH82" s="2">
        <f t="shared" si="8"/>
        <v>9.8076775846526072</v>
      </c>
      <c r="AI82" s="2">
        <f t="shared" si="8"/>
        <v>0.96267717029130651</v>
      </c>
      <c r="AJ82" s="2">
        <f t="shared" si="8"/>
        <v>0.86290406960435606</v>
      </c>
      <c r="AK82" s="2">
        <f t="shared" si="8"/>
        <v>23.495979797949822</v>
      </c>
      <c r="AL82" s="2">
        <f t="shared" si="8"/>
        <v>20.700823911961162</v>
      </c>
    </row>
    <row r="83" spans="1:44" x14ac:dyDescent="0.25">
      <c r="A83">
        <f t="shared" si="6"/>
        <v>2086</v>
      </c>
      <c r="B83">
        <v>67938</v>
      </c>
      <c r="C83" s="3">
        <v>2779254.580402643</v>
      </c>
      <c r="D83" s="3">
        <v>633668.3083571305</v>
      </c>
      <c r="E83" s="4">
        <v>8.2985508216754855</v>
      </c>
      <c r="F83" s="3">
        <v>96.828603003196164</v>
      </c>
      <c r="G83" s="3">
        <v>3932.2590970067363</v>
      </c>
      <c r="H83" s="3">
        <v>724330.3</v>
      </c>
      <c r="I83" s="3">
        <v>554814.80000000005</v>
      </c>
      <c r="J83" s="3">
        <v>169515.5</v>
      </c>
      <c r="K83" s="3">
        <v>64305.45</v>
      </c>
      <c r="L83" s="3">
        <v>13561.32</v>
      </c>
      <c r="M83" s="3">
        <v>44036.33</v>
      </c>
      <c r="N83" s="3">
        <v>696296.4</v>
      </c>
      <c r="O83" s="3">
        <v>257510.2</v>
      </c>
      <c r="P83" s="3">
        <v>87353.76</v>
      </c>
      <c r="Q83" s="3">
        <v>78852.08</v>
      </c>
      <c r="R83" s="3">
        <v>272580.3</v>
      </c>
      <c r="S83" s="3">
        <v>28033.94</v>
      </c>
      <c r="T83" s="3">
        <v>23117.439999999999</v>
      </c>
      <c r="U83" s="3">
        <v>627220.4</v>
      </c>
      <c r="V83" s="3">
        <v>552019.4</v>
      </c>
      <c r="W83" s="2">
        <f t="shared" si="7"/>
        <v>3.6570306210569261</v>
      </c>
      <c r="X83" s="2">
        <f t="shared" si="8"/>
        <v>26.062034946617342</v>
      </c>
      <c r="Y83" s="2">
        <f t="shared" si="8"/>
        <v>19.962719641164416</v>
      </c>
      <c r="Z83" s="2">
        <f t="shared" si="8"/>
        <v>6.0993153054529294</v>
      </c>
      <c r="AA83" s="2">
        <f t="shared" si="8"/>
        <v>2.3137660887000782</v>
      </c>
      <c r="AB83" s="2">
        <f t="shared" si="8"/>
        <v>0.48794810290589902</v>
      </c>
      <c r="AC83" s="2">
        <f t="shared" si="8"/>
        <v>1.5844655005883002</v>
      </c>
      <c r="AD83" s="2">
        <f t="shared" si="8"/>
        <v>25.053350812473049</v>
      </c>
      <c r="AE83" s="2">
        <f t="shared" si="8"/>
        <v>9.2654412379413387</v>
      </c>
      <c r="AF83" s="2">
        <f t="shared" si="8"/>
        <v>3.1430643531527318</v>
      </c>
      <c r="AG83" s="2">
        <f t="shared" si="8"/>
        <v>2.8371665034218041</v>
      </c>
      <c r="AH83" s="2">
        <f t="shared" si="8"/>
        <v>9.8076765591049266</v>
      </c>
      <c r="AI83" s="2">
        <f t="shared" si="8"/>
        <v>1.0086855733791251</v>
      </c>
      <c r="AJ83" s="2">
        <f t="shared" si="8"/>
        <v>0.83178562205161044</v>
      </c>
      <c r="AK83" s="2">
        <f t="shared" si="8"/>
        <v>22.567936180539885</v>
      </c>
      <c r="AL83" s="2">
        <f t="shared" si="8"/>
        <v>19.86213871490774</v>
      </c>
    </row>
    <row r="84" spans="1:44" x14ac:dyDescent="0.25">
      <c r="A84">
        <f t="shared" si="6"/>
        <v>2087</v>
      </c>
      <c r="B84">
        <v>68303</v>
      </c>
      <c r="C84" s="3">
        <v>2871148.6883623679</v>
      </c>
      <c r="D84" s="3">
        <v>641784.16761019127</v>
      </c>
      <c r="E84" s="4">
        <v>8.3521388391826807</v>
      </c>
      <c r="F84" s="3">
        <v>97.501693254271061</v>
      </c>
      <c r="G84" s="3">
        <v>3955.2976121608754</v>
      </c>
      <c r="H84" s="3">
        <v>749769.6</v>
      </c>
      <c r="I84" s="3">
        <v>573159.4</v>
      </c>
      <c r="J84" s="3">
        <v>176610.2</v>
      </c>
      <c r="K84" s="3">
        <v>66714.28</v>
      </c>
      <c r="L84" s="3">
        <v>13960.16</v>
      </c>
      <c r="M84" s="3">
        <v>46735.82</v>
      </c>
      <c r="N84" s="3">
        <v>719494.5</v>
      </c>
      <c r="O84" s="3">
        <v>266320.2</v>
      </c>
      <c r="P84" s="3">
        <v>90175.95</v>
      </c>
      <c r="Q84" s="3">
        <v>81405.34</v>
      </c>
      <c r="R84" s="3">
        <v>281593</v>
      </c>
      <c r="S84" s="3">
        <v>30275.119999999999</v>
      </c>
      <c r="T84" s="3">
        <v>22937.65</v>
      </c>
      <c r="U84" s="3">
        <v>619882.9</v>
      </c>
      <c r="V84" s="3">
        <v>544681.9</v>
      </c>
      <c r="W84" s="2">
        <f t="shared" si="7"/>
        <v>3.6570318822538295</v>
      </c>
      <c r="X84" s="2">
        <f t="shared" si="8"/>
        <v>26.113924473470931</v>
      </c>
      <c r="Y84" s="2">
        <f t="shared" si="8"/>
        <v>19.962720925014718</v>
      </c>
      <c r="Z84" s="2">
        <f t="shared" si="8"/>
        <v>6.1512035484562135</v>
      </c>
      <c r="AA84" s="2">
        <f t="shared" si="8"/>
        <v>2.3236093717616613</v>
      </c>
      <c r="AB84" s="2">
        <f t="shared" si="8"/>
        <v>0.4862221192718002</v>
      </c>
      <c r="AC84" s="2">
        <f t="shared" si="8"/>
        <v>1.6277742838409721</v>
      </c>
      <c r="AD84" s="2">
        <f t="shared" si="8"/>
        <v>25.059464977077933</v>
      </c>
      <c r="AE84" s="2">
        <f t="shared" si="8"/>
        <v>9.2757369578063358</v>
      </c>
      <c r="AF84" s="2">
        <f t="shared" si="8"/>
        <v>3.1407621056168336</v>
      </c>
      <c r="AG84" s="2">
        <f t="shared" si="8"/>
        <v>2.8352882011983707</v>
      </c>
      <c r="AH84" s="2">
        <f t="shared" si="8"/>
        <v>9.8076773641637374</v>
      </c>
      <c r="AI84" s="2">
        <f t="shared" si="8"/>
        <v>1.0544601929783086</v>
      </c>
      <c r="AJ84" s="2">
        <f t="shared" si="8"/>
        <v>0.79890150214000466</v>
      </c>
      <c r="AK84" s="2">
        <f t="shared" si="8"/>
        <v>21.590066112304545</v>
      </c>
      <c r="AL84" s="2">
        <f t="shared" si="8"/>
        <v>18.970870516311471</v>
      </c>
    </row>
    <row r="85" spans="1:44" x14ac:dyDescent="0.25">
      <c r="A85">
        <f t="shared" si="6"/>
        <v>2088</v>
      </c>
      <c r="B85">
        <v>68668</v>
      </c>
      <c r="C85" s="3">
        <v>2966221.3614718504</v>
      </c>
      <c r="D85" s="3">
        <v>650035.17243387573</v>
      </c>
      <c r="E85" s="4">
        <v>8.4062647219788769</v>
      </c>
      <c r="F85" s="3">
        <v>98.179349448715428</v>
      </c>
      <c r="G85" s="3">
        <v>3978.6732122092981</v>
      </c>
      <c r="H85" s="3">
        <v>776144.3</v>
      </c>
      <c r="I85" s="3">
        <v>592138.5</v>
      </c>
      <c r="J85" s="3">
        <v>184005.8</v>
      </c>
      <c r="K85" s="3">
        <v>69216.12</v>
      </c>
      <c r="L85" s="3">
        <v>14370.85</v>
      </c>
      <c r="M85" s="3">
        <v>49577.27</v>
      </c>
      <c r="N85" s="3">
        <v>743562.8</v>
      </c>
      <c r="O85" s="3">
        <v>275507.20000000001</v>
      </c>
      <c r="P85" s="3">
        <v>93090.51</v>
      </c>
      <c r="Q85" s="3">
        <v>84047.67</v>
      </c>
      <c r="R85" s="3">
        <v>290917.40000000002</v>
      </c>
      <c r="S85" s="3">
        <v>32581.52</v>
      </c>
      <c r="T85" s="3">
        <v>22669.31</v>
      </c>
      <c r="U85" s="3">
        <v>609970.69999999995</v>
      </c>
      <c r="V85" s="3">
        <v>534769.69999999995</v>
      </c>
      <c r="W85" s="2">
        <f t="shared" si="7"/>
        <v>3.6570310295702622</v>
      </c>
      <c r="X85" s="2">
        <f t="shared" si="8"/>
        <v>26.166095021811664</v>
      </c>
      <c r="Y85" s="2">
        <f t="shared" si="8"/>
        <v>19.962721180936363</v>
      </c>
      <c r="Z85" s="2">
        <f t="shared" si="8"/>
        <v>6.2033738408753019</v>
      </c>
      <c r="AA85" s="2">
        <f t="shared" si="8"/>
        <v>2.3334779021905061</v>
      </c>
      <c r="AB85" s="2">
        <f t="shared" si="8"/>
        <v>0.48448339650784289</v>
      </c>
      <c r="AC85" s="2">
        <f t="shared" si="8"/>
        <v>1.6713948137505006</v>
      </c>
      <c r="AD85" s="2">
        <f t="shared" si="8"/>
        <v>25.06767733717086</v>
      </c>
      <c r="AE85" s="2">
        <f t="shared" si="8"/>
        <v>9.2881537291367984</v>
      </c>
      <c r="AF85" s="2">
        <f t="shared" si="8"/>
        <v>3.1383534354229088</v>
      </c>
      <c r="AG85" s="2">
        <f t="shared" si="8"/>
        <v>2.8334928435110189</v>
      </c>
      <c r="AH85" s="2">
        <f t="shared" si="8"/>
        <v>9.8076766548416234</v>
      </c>
      <c r="AI85" s="2">
        <f t="shared" si="8"/>
        <v>1.0984183588993144</v>
      </c>
      <c r="AJ85" s="2">
        <f t="shared" si="8"/>
        <v>0.76424876087978144</v>
      </c>
      <c r="AK85" s="2">
        <f t="shared" si="8"/>
        <v>20.563896812385241</v>
      </c>
      <c r="AL85" s="2">
        <f t="shared" si="8"/>
        <v>18.028651096175949</v>
      </c>
    </row>
    <row r="86" spans="1:44" x14ac:dyDescent="0.25">
      <c r="A86">
        <f t="shared" si="6"/>
        <v>2089</v>
      </c>
      <c r="B86">
        <v>69034</v>
      </c>
      <c r="C86" s="3">
        <v>3064501.7273553261</v>
      </c>
      <c r="D86" s="3">
        <v>658404.56453797861</v>
      </c>
      <c r="E86" s="4">
        <v>8.460948917715136</v>
      </c>
      <c r="F86" s="3">
        <v>98.861353750180442</v>
      </c>
      <c r="G86" s="3">
        <v>4002.2997954849402</v>
      </c>
      <c r="H86" s="3">
        <v>803478.4</v>
      </c>
      <c r="I86" s="3">
        <v>611757.9</v>
      </c>
      <c r="J86" s="3">
        <v>191720.5</v>
      </c>
      <c r="K86" s="3">
        <v>71814.509999999995</v>
      </c>
      <c r="L86" s="3">
        <v>14793.71</v>
      </c>
      <c r="M86" s="3">
        <v>52573.4</v>
      </c>
      <c r="N86" s="3">
        <v>768499.8</v>
      </c>
      <c r="O86" s="3">
        <v>285067.3</v>
      </c>
      <c r="P86" s="3">
        <v>96096.31</v>
      </c>
      <c r="Q86" s="3">
        <v>86779.83</v>
      </c>
      <c r="R86" s="3">
        <v>300556.40000000002</v>
      </c>
      <c r="S86" s="3">
        <v>34978.61</v>
      </c>
      <c r="T86" s="3">
        <v>22306.82</v>
      </c>
      <c r="U86" s="3">
        <v>597298.9</v>
      </c>
      <c r="V86" s="3">
        <v>522097.9</v>
      </c>
      <c r="W86" s="2">
        <f t="shared" si="7"/>
        <v>3.6570313951145526</v>
      </c>
      <c r="X86" s="2">
        <f t="shared" si="8"/>
        <v>26.218892057646325</v>
      </c>
      <c r="Y86" s="2">
        <f t="shared" si="8"/>
        <v>19.962720025220833</v>
      </c>
      <c r="Z86" s="2">
        <f t="shared" si="8"/>
        <v>6.2561720324254919</v>
      </c>
      <c r="AA86" s="2">
        <f t="shared" si="8"/>
        <v>2.3434318655769242</v>
      </c>
      <c r="AB86" s="2">
        <f t="shared" si="8"/>
        <v>0.48274438444409085</v>
      </c>
      <c r="AC86" s="2">
        <f t="shared" si="8"/>
        <v>1.7155611149017362</v>
      </c>
      <c r="AD86" s="2">
        <f t="shared" si="8"/>
        <v>25.077479746216934</v>
      </c>
      <c r="AE86" s="2">
        <f t="shared" si="8"/>
        <v>9.302239821088758</v>
      </c>
      <c r="AF86" s="2">
        <f t="shared" si="8"/>
        <v>3.1357890629394878</v>
      </c>
      <c r="AG86" s="2">
        <f t="shared" si="8"/>
        <v>2.8317761816010214</v>
      </c>
      <c r="AH86" s="2">
        <f t="shared" si="8"/>
        <v>9.8076759858569602</v>
      </c>
      <c r="AI86" s="2">
        <f t="shared" si="8"/>
        <v>1.1414126377467126</v>
      </c>
      <c r="AJ86" s="2">
        <f t="shared" si="8"/>
        <v>0.72791017870467478</v>
      </c>
      <c r="AK86" s="2">
        <f t="shared" si="8"/>
        <v>19.490897807894882</v>
      </c>
      <c r="AL86" s="2">
        <f t="shared" si="8"/>
        <v>17.036958907201271</v>
      </c>
    </row>
    <row r="87" spans="1:44" x14ac:dyDescent="0.25">
      <c r="A87">
        <f t="shared" si="6"/>
        <v>2090</v>
      </c>
      <c r="B87">
        <v>69399</v>
      </c>
      <c r="C87" s="3">
        <v>3166154.6555889812</v>
      </c>
      <c r="D87" s="3">
        <v>666906.47748847876</v>
      </c>
      <c r="E87" s="4">
        <v>8.5161856237987372</v>
      </c>
      <c r="F87" s="3">
        <v>99.547735288824796</v>
      </c>
      <c r="G87" s="3">
        <v>4026.2326991820787</v>
      </c>
      <c r="H87" s="3">
        <v>831816.3</v>
      </c>
      <c r="I87" s="3">
        <v>632050.6</v>
      </c>
      <c r="J87" s="3">
        <v>199765.7</v>
      </c>
      <c r="K87" s="3">
        <v>74512.97</v>
      </c>
      <c r="L87" s="3">
        <v>15229.05</v>
      </c>
      <c r="M87" s="3">
        <v>55729.63</v>
      </c>
      <c r="N87" s="3">
        <v>794289.6</v>
      </c>
      <c r="O87" s="3">
        <v>294960.09999999998</v>
      </c>
      <c r="P87" s="3">
        <v>99196.71</v>
      </c>
      <c r="Q87" s="3">
        <v>89606.54</v>
      </c>
      <c r="R87" s="3">
        <v>310526.2</v>
      </c>
      <c r="S87" s="3">
        <v>37526.78</v>
      </c>
      <c r="T87" s="3">
        <v>21843.41</v>
      </c>
      <c r="U87" s="3">
        <v>581615.6</v>
      </c>
      <c r="V87" s="3">
        <v>506414.6</v>
      </c>
      <c r="W87" s="2">
        <f t="shared" si="7"/>
        <v>3.6570316804534544</v>
      </c>
      <c r="X87" s="2">
        <f t="shared" si="8"/>
        <v>26.272131038566151</v>
      </c>
      <c r="Y87" s="2">
        <f t="shared" si="8"/>
        <v>19.962720358093922</v>
      </c>
      <c r="Z87" s="2">
        <f t="shared" si="8"/>
        <v>6.3094106804722321</v>
      </c>
      <c r="AA87" s="2">
        <f t="shared" si="8"/>
        <v>2.3534216772534373</v>
      </c>
      <c r="AB87" s="2">
        <f t="shared" si="8"/>
        <v>0.48099513942306238</v>
      </c>
      <c r="AC87" s="2">
        <f t="shared" si="8"/>
        <v>1.7601676501059278</v>
      </c>
      <c r="AD87" s="2">
        <f t="shared" si="8"/>
        <v>25.086885714754921</v>
      </c>
      <c r="AE87" s="2">
        <f t="shared" si="8"/>
        <v>9.3160357621611585</v>
      </c>
      <c r="AF87" s="2">
        <f t="shared" si="8"/>
        <v>3.1330342573410084</v>
      </c>
      <c r="AG87" s="2">
        <f t="shared" si="8"/>
        <v>2.830137809024083</v>
      </c>
      <c r="AH87" s="2">
        <f t="shared" si="8"/>
        <v>9.8076763070259627</v>
      </c>
      <c r="AI87" s="2">
        <f t="shared" si="8"/>
        <v>1.1852478505355613</v>
      </c>
      <c r="AJ87" s="2">
        <f t="shared" si="8"/>
        <v>0.68990344364389866</v>
      </c>
      <c r="AK87" s="2">
        <f t="shared" si="8"/>
        <v>18.369778588462712</v>
      </c>
      <c r="AL87" s="2">
        <f t="shared" si="8"/>
        <v>15.994626134451877</v>
      </c>
    </row>
    <row r="88" spans="1:44" x14ac:dyDescent="0.25">
      <c r="A88">
        <f t="shared" si="6"/>
        <v>2091</v>
      </c>
      <c r="B88">
        <v>69764</v>
      </c>
      <c r="C88" s="3">
        <v>3271291.1120104361</v>
      </c>
      <c r="D88" s="3">
        <v>675541.05481552449</v>
      </c>
      <c r="E88" s="4">
        <v>8.5719788846654552</v>
      </c>
      <c r="F88" s="3">
        <v>100.2387601576024</v>
      </c>
      <c r="G88" s="3">
        <v>4050.4497995586639</v>
      </c>
      <c r="H88" s="3">
        <v>861190.4</v>
      </c>
      <c r="I88" s="3">
        <v>653038.69999999995</v>
      </c>
      <c r="J88" s="3">
        <v>208151.7</v>
      </c>
      <c r="K88" s="3">
        <v>77315.23</v>
      </c>
      <c r="L88" s="3">
        <v>15677.2</v>
      </c>
      <c r="M88" s="3">
        <v>59050.42</v>
      </c>
      <c r="N88" s="3">
        <v>820973.9</v>
      </c>
      <c r="O88" s="3">
        <v>305212.09999999998</v>
      </c>
      <c r="P88" s="3">
        <v>102393.3</v>
      </c>
      <c r="Q88" s="3">
        <v>92530.72</v>
      </c>
      <c r="R88" s="3">
        <v>320837.7</v>
      </c>
      <c r="S88" s="3">
        <v>40216.57</v>
      </c>
      <c r="T88" s="3">
        <v>21269.87</v>
      </c>
      <c r="U88" s="3">
        <v>562668.9</v>
      </c>
      <c r="V88" s="3">
        <v>487467.9</v>
      </c>
      <c r="W88" s="2">
        <f t="shared" si="7"/>
        <v>3.6570322391627736</v>
      </c>
      <c r="X88" s="2">
        <f t="shared" ref="X88:AL89" si="9">100*H88/$C88</f>
        <v>26.325703537608383</v>
      </c>
      <c r="Y88" s="2">
        <f t="shared" si="9"/>
        <v>19.962720456225682</v>
      </c>
      <c r="Z88" s="2">
        <f t="shared" si="9"/>
        <v>6.3629830813826986</v>
      </c>
      <c r="AA88" s="2">
        <f t="shared" si="9"/>
        <v>2.3634469496199748</v>
      </c>
      <c r="AB88" s="2">
        <f t="shared" si="9"/>
        <v>0.47923585713425759</v>
      </c>
      <c r="AC88" s="2">
        <f t="shared" si="9"/>
        <v>1.8051105199166884</v>
      </c>
      <c r="AD88" s="2">
        <f t="shared" si="9"/>
        <v>25.096326553935288</v>
      </c>
      <c r="AE88" s="2">
        <f t="shared" si="9"/>
        <v>9.3300195411965614</v>
      </c>
      <c r="AF88" s="2">
        <f t="shared" si="9"/>
        <v>3.1300577201480606</v>
      </c>
      <c r="AG88" s="2">
        <f t="shared" si="9"/>
        <v>2.8285688075963815</v>
      </c>
      <c r="AH88" s="2">
        <f t="shared" si="9"/>
        <v>9.8076780394766789</v>
      </c>
      <c r="AI88" s="2">
        <f t="shared" si="9"/>
        <v>1.2293791235009994</v>
      </c>
      <c r="AJ88" s="2">
        <f t="shared" si="9"/>
        <v>0.65019801881612993</v>
      </c>
      <c r="AK88" s="2">
        <f t="shared" si="9"/>
        <v>17.200208747371335</v>
      </c>
      <c r="AL88" s="2">
        <f t="shared" si="9"/>
        <v>14.901391631282152</v>
      </c>
    </row>
    <row r="89" spans="1:44" x14ac:dyDescent="0.25">
      <c r="A89">
        <f t="shared" si="6"/>
        <v>2092</v>
      </c>
      <c r="B89">
        <v>70129</v>
      </c>
      <c r="C89" s="3">
        <v>3380003.5766988155</v>
      </c>
      <c r="D89" s="3">
        <v>684305.04757598171</v>
      </c>
      <c r="E89" s="4">
        <v>8.6283182285876201</v>
      </c>
      <c r="F89" s="3">
        <v>100.93433230096923</v>
      </c>
      <c r="G89" s="3">
        <v>4074.9229820491109</v>
      </c>
      <c r="H89" s="3">
        <v>891627.5</v>
      </c>
      <c r="I89" s="3">
        <v>674740.7</v>
      </c>
      <c r="J89" s="3">
        <v>216886.8</v>
      </c>
      <c r="K89" s="3">
        <v>80225.039999999994</v>
      </c>
      <c r="L89" s="3">
        <v>16138.51</v>
      </c>
      <c r="M89" s="3">
        <v>62537.97</v>
      </c>
      <c r="N89" s="3">
        <v>848638.1</v>
      </c>
      <c r="O89" s="3">
        <v>315896.2</v>
      </c>
      <c r="P89" s="3">
        <v>105687.3</v>
      </c>
      <c r="Q89" s="3">
        <v>95554.71</v>
      </c>
      <c r="R89" s="3">
        <v>331499.8</v>
      </c>
      <c r="S89" s="3">
        <v>42989.41</v>
      </c>
      <c r="T89" s="3">
        <v>20576.98</v>
      </c>
      <c r="U89" s="3">
        <v>540256.4</v>
      </c>
      <c r="V89" s="3">
        <v>465055.4</v>
      </c>
      <c r="W89" s="2">
        <f t="shared" si="7"/>
        <v>3.6570316930614077</v>
      </c>
      <c r="X89" s="2">
        <f t="shared" si="9"/>
        <v>26.379483919683761</v>
      </c>
      <c r="Y89" s="2">
        <f t="shared" si="9"/>
        <v>19.962721479099923</v>
      </c>
      <c r="Z89" s="2">
        <f t="shared" si="9"/>
        <v>6.4167624405838399</v>
      </c>
      <c r="AA89" s="2">
        <f t="shared" si="9"/>
        <v>2.3735193818449813</v>
      </c>
      <c r="AB89" s="2">
        <f t="shared" si="9"/>
        <v>0.47747020480262842</v>
      </c>
      <c r="AC89" s="2">
        <f t="shared" si="9"/>
        <v>1.8502338409085246</v>
      </c>
      <c r="AD89" s="2">
        <f t="shared" si="9"/>
        <v>25.107609525929806</v>
      </c>
      <c r="AE89" s="2">
        <f t="shared" si="9"/>
        <v>9.3460315301952956</v>
      </c>
      <c r="AF89" s="2">
        <f t="shared" si="9"/>
        <v>3.1268398864602016</v>
      </c>
      <c r="AG89" s="2">
        <f t="shared" si="9"/>
        <v>2.8270594344555828</v>
      </c>
      <c r="AH89" s="2">
        <f t="shared" si="9"/>
        <v>9.8076760120996518</v>
      </c>
      <c r="AI89" s="2">
        <f t="shared" si="9"/>
        <v>1.2718746896116284</v>
      </c>
      <c r="AJ89" s="2">
        <f t="shared" si="9"/>
        <v>0.60878574631856286</v>
      </c>
      <c r="AK89" s="2">
        <f t="shared" si="9"/>
        <v>15.983900245681339</v>
      </c>
      <c r="AL89" s="2">
        <f t="shared" si="9"/>
        <v>13.759020943232571</v>
      </c>
    </row>
    <row r="90" spans="1:44" x14ac:dyDescent="0.25">
      <c r="A90">
        <v>2093</v>
      </c>
      <c r="B90">
        <v>70495</v>
      </c>
      <c r="C90" s="3">
        <v>3492428.4432988567</v>
      </c>
      <c r="D90" s="3">
        <v>693201.81941709074</v>
      </c>
      <c r="E90" s="4">
        <v>8.6852024031855279</v>
      </c>
      <c r="F90" s="3">
        <v>101.63457022911997</v>
      </c>
      <c r="G90" s="3">
        <v>4099.656231754283</v>
      </c>
      <c r="H90" s="3">
        <v>923167</v>
      </c>
      <c r="I90" s="3">
        <v>697183.8</v>
      </c>
      <c r="J90" s="3">
        <v>225983.2</v>
      </c>
      <c r="K90" s="3">
        <v>83246.179999999993</v>
      </c>
      <c r="L90" s="3">
        <v>16613.34</v>
      </c>
      <c r="M90" s="3">
        <v>66198.539999999994</v>
      </c>
      <c r="N90" s="3">
        <v>877330.5</v>
      </c>
      <c r="O90" s="3">
        <v>327041.3</v>
      </c>
      <c r="P90" s="3">
        <v>109081.3</v>
      </c>
      <c r="Q90" s="3">
        <v>98681.82</v>
      </c>
      <c r="R90" s="3">
        <v>342526.1</v>
      </c>
      <c r="S90" s="3">
        <v>45836.42</v>
      </c>
      <c r="T90" s="3">
        <v>19757.349999999999</v>
      </c>
      <c r="U90" s="3">
        <v>514177.4</v>
      </c>
      <c r="V90" s="3">
        <v>438976.4</v>
      </c>
      <c r="W90" s="2">
        <f>100*T90/U89</f>
        <v>3.6570321054965746</v>
      </c>
      <c r="X90" s="2">
        <f t="shared" ref="X90:AL91" si="10">100*H90/$C90</f>
        <v>26.433383388894878</v>
      </c>
      <c r="Y90" s="2">
        <f t="shared" si="10"/>
        <v>19.962722538746089</v>
      </c>
      <c r="Z90" s="2">
        <f t="shared" si="10"/>
        <v>6.470660850148791</v>
      </c>
      <c r="AA90" s="2">
        <f t="shared" si="10"/>
        <v>2.3836187727691227</v>
      </c>
      <c r="AB90" s="2">
        <f t="shared" si="10"/>
        <v>0.47569593106129537</v>
      </c>
      <c r="AC90" s="2">
        <f t="shared" si="10"/>
        <v>1.895487368596465</v>
      </c>
      <c r="AD90" s="2">
        <f t="shared" si="10"/>
        <v>25.120929869970265</v>
      </c>
      <c r="AE90" s="2">
        <f t="shared" si="10"/>
        <v>9.3642949400299038</v>
      </c>
      <c r="AF90" s="2">
        <f t="shared" si="10"/>
        <v>3.1233653536782175</v>
      </c>
      <c r="AG90" s="2">
        <f t="shared" si="10"/>
        <v>2.8255931825703415</v>
      </c>
      <c r="AH90" s="2">
        <f t="shared" si="10"/>
        <v>9.8076769663592245</v>
      </c>
      <c r="AI90" s="2">
        <f t="shared" si="10"/>
        <v>1.3124512282549192</v>
      </c>
      <c r="AJ90" s="2">
        <f t="shared" si="10"/>
        <v>0.56571953644203288</v>
      </c>
      <c r="AK90" s="2">
        <f t="shared" si="10"/>
        <v>14.722632355906523</v>
      </c>
      <c r="AL90" s="2">
        <f t="shared" si="10"/>
        <v>12.569374208433441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3608655.3046361268</v>
      </c>
      <c r="D91" s="3">
        <v>702227.23254998645</v>
      </c>
      <c r="E91" s="4">
        <v>8.7426225498617072</v>
      </c>
      <c r="F91" s="3">
        <v>102.33932734451604</v>
      </c>
      <c r="G91" s="3">
        <v>4124.6175486550201</v>
      </c>
      <c r="H91" s="3">
        <v>955839.4</v>
      </c>
      <c r="I91" s="3">
        <v>720385.8</v>
      </c>
      <c r="J91" s="3">
        <v>235453.6</v>
      </c>
      <c r="K91" s="3">
        <v>86382.53</v>
      </c>
      <c r="L91" s="3">
        <v>17102.09</v>
      </c>
      <c r="M91" s="3">
        <v>70038.81</v>
      </c>
      <c r="N91" s="3">
        <v>907025.9</v>
      </c>
      <c r="O91" s="3">
        <v>338610.3</v>
      </c>
      <c r="P91" s="3">
        <v>112576.4</v>
      </c>
      <c r="Q91" s="3">
        <v>101913.9</v>
      </c>
      <c r="R91" s="3">
        <v>353925.3</v>
      </c>
      <c r="S91" s="3">
        <v>48813.5</v>
      </c>
      <c r="T91" s="3">
        <v>18803.63</v>
      </c>
      <c r="U91" s="3">
        <v>484167.5</v>
      </c>
      <c r="V91" s="3">
        <v>408966.5</v>
      </c>
      <c r="W91" s="2">
        <f>100*T91/U90</f>
        <v>3.6570316003776129</v>
      </c>
      <c r="X91" s="2">
        <f t="shared" si="10"/>
        <v>26.487412049912606</v>
      </c>
      <c r="Y91" s="2">
        <f t="shared" si="10"/>
        <v>19.962721268348986</v>
      </c>
      <c r="Z91" s="2">
        <f t="shared" si="10"/>
        <v>6.5246907815636215</v>
      </c>
      <c r="AA91" s="2">
        <f t="shared" si="10"/>
        <v>2.3937595228067994</v>
      </c>
      <c r="AB91" s="2">
        <f t="shared" si="10"/>
        <v>0.47391863606447893</v>
      </c>
      <c r="AC91" s="2">
        <f t="shared" si="10"/>
        <v>1.9408561939961249</v>
      </c>
      <c r="AD91" s="2">
        <f t="shared" si="10"/>
        <v>25.134733673086533</v>
      </c>
      <c r="AE91" s="2">
        <f t="shared" si="10"/>
        <v>9.3832818990768985</v>
      </c>
      <c r="AF91" s="2">
        <f t="shared" si="10"/>
        <v>3.1196218673302041</v>
      </c>
      <c r="AG91" s="2">
        <f t="shared" si="10"/>
        <v>2.8241516963138249</v>
      </c>
      <c r="AH91" s="2">
        <f t="shared" si="10"/>
        <v>9.8076782103656068</v>
      </c>
      <c r="AI91" s="2">
        <f t="shared" si="10"/>
        <v>1.3526783768260746</v>
      </c>
      <c r="AJ91" s="2">
        <f t="shared" si="10"/>
        <v>0.5210702716838187</v>
      </c>
      <c r="AK91" s="2">
        <f t="shared" si="10"/>
        <v>13.416839767931791</v>
      </c>
      <c r="AL91" s="2">
        <f t="shared" si="10"/>
        <v>11.332933335987807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3728837.5535852984</v>
      </c>
      <c r="D92" s="3">
        <v>711386.15972789109</v>
      </c>
      <c r="E92" s="4">
        <v>8.8005529497392185</v>
      </c>
      <c r="F92" s="3">
        <v>103.04887049139467</v>
      </c>
      <c r="G92" s="3">
        <v>4149.8172043794448</v>
      </c>
      <c r="H92" s="3">
        <v>989688</v>
      </c>
      <c r="I92" s="3">
        <v>744377.4</v>
      </c>
      <c r="J92" s="3">
        <v>245310.6</v>
      </c>
      <c r="K92" s="3">
        <v>89638.01</v>
      </c>
      <c r="L92" s="3">
        <v>17605.150000000001</v>
      </c>
      <c r="M92" s="3">
        <v>74064.78</v>
      </c>
      <c r="N92" s="3">
        <v>937744.7</v>
      </c>
      <c r="O92" s="3">
        <v>350601.2</v>
      </c>
      <c r="P92" s="3">
        <v>116176.5</v>
      </c>
      <c r="Q92" s="3">
        <v>105254.7</v>
      </c>
      <c r="R92" s="3">
        <v>365712.4</v>
      </c>
      <c r="S92" s="3">
        <v>51943.4</v>
      </c>
      <c r="T92" s="3">
        <v>17706.16</v>
      </c>
      <c r="U92" s="3">
        <v>449930.2</v>
      </c>
      <c r="V92" s="3">
        <v>374729.2</v>
      </c>
      <c r="W92" s="2">
        <f>100*T92/U91</f>
        <v>3.6570319156077185</v>
      </c>
      <c r="X92" s="2">
        <f t="shared" ref="X92" si="11">100*H92/$C92</f>
        <v>26.54146193760598</v>
      </c>
      <c r="Y92" s="2">
        <f t="shared" ref="Y92" si="12">100*I92/$C92</f>
        <v>19.962719997932787</v>
      </c>
      <c r="Z92" s="2">
        <f t="shared" ref="Z92" si="13">100*J92/$C92</f>
        <v>6.5787419396731961</v>
      </c>
      <c r="AA92" s="2">
        <f t="shared" ref="AA92" si="14">100*K92/$C92</f>
        <v>2.4039129812402944</v>
      </c>
      <c r="AB92" s="2">
        <f t="shared" ref="AB92" si="15">100*L92/$C92</f>
        <v>0.47213507552970635</v>
      </c>
      <c r="AC92" s="2">
        <f t="shared" ref="AC92" si="16">100*M92/$C92</f>
        <v>1.9862699550637783</v>
      </c>
      <c r="AD92" s="2">
        <f t="shared" ref="AD92" si="17">100*N92/$C92</f>
        <v>25.148446037783362</v>
      </c>
      <c r="AE92" s="2">
        <f t="shared" ref="AE92" si="18">100*O92/$C92</f>
        <v>9.4024262243040049</v>
      </c>
      <c r="AF92" s="2">
        <f t="shared" ref="AF92" si="19">100*P92/$C92</f>
        <v>3.1156224515142967</v>
      </c>
      <c r="AG92" s="2">
        <f t="shared" ref="AG92" si="20">100*Q92/$C92</f>
        <v>2.8227215180987706</v>
      </c>
      <c r="AH92" s="2">
        <f t="shared" ref="AH92" si="21">100*R92/$C92</f>
        <v>9.8076785256672139</v>
      </c>
      <c r="AI92" s="2">
        <f t="shared" ref="AI92" si="22">100*S92/$C92</f>
        <v>1.3930185816235445</v>
      </c>
      <c r="AJ92" s="2">
        <f t="shared" ref="AJ92" si="23">100*T92/$C92</f>
        <v>0.4748439626439459</v>
      </c>
      <c r="AK92" s="2">
        <f t="shared" ref="AK92" si="24">100*U92/$C92</f>
        <v>12.066232264996087</v>
      </c>
      <c r="AL92" s="2">
        <f t="shared" ref="AL92" si="25">100*V92/$C92</f>
        <v>10.04949115146343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74EE5A27-41D8-4031-B544-48348DDD6DCA}"/>
  </hyperlinks>
  <pageMargins left="0.7" right="0.7" top="0.75" bottom="0.75" header="0.3" footer="0.3"/>
  <pageSetup orientation="portrait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6" width="15.28515625" customWidth="1"/>
  </cols>
  <sheetData>
    <row r="1" spans="1:36" x14ac:dyDescent="0.25">
      <c r="C1" s="35" t="s">
        <v>286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</row>
    <row r="2" spans="1:36" ht="105" x14ac:dyDescent="0.25">
      <c r="C2" s="17" t="s">
        <v>1</v>
      </c>
      <c r="D2" s="17" t="s">
        <v>2</v>
      </c>
      <c r="E2" s="17" t="s">
        <v>3</v>
      </c>
      <c r="F2" s="17" t="s">
        <v>6</v>
      </c>
      <c r="G2" s="17" t="s">
        <v>66</v>
      </c>
      <c r="H2" s="17" t="s">
        <v>67</v>
      </c>
      <c r="I2" s="11" t="s">
        <v>13</v>
      </c>
      <c r="J2" s="11" t="s">
        <v>14</v>
      </c>
      <c r="K2" s="11" t="s">
        <v>68</v>
      </c>
      <c r="L2" s="17" t="s">
        <v>7</v>
      </c>
      <c r="M2" s="17" t="s">
        <v>69</v>
      </c>
      <c r="N2" s="17" t="s">
        <v>70</v>
      </c>
      <c r="O2" s="17" t="s">
        <v>71</v>
      </c>
      <c r="P2" s="17" t="s">
        <v>72</v>
      </c>
      <c r="Q2" s="17" t="s">
        <v>24</v>
      </c>
      <c r="R2" s="17" t="s">
        <v>25</v>
      </c>
      <c r="S2" s="17" t="s">
        <v>73</v>
      </c>
      <c r="T2" s="17" t="s">
        <v>27</v>
      </c>
      <c r="U2" s="17" t="s">
        <v>28</v>
      </c>
      <c r="V2" s="17" t="s">
        <v>6</v>
      </c>
      <c r="W2" s="17" t="s">
        <v>66</v>
      </c>
      <c r="X2" s="17" t="s">
        <v>67</v>
      </c>
      <c r="Y2" s="17" t="s">
        <v>68</v>
      </c>
      <c r="Z2" s="17" t="s">
        <v>13</v>
      </c>
      <c r="AA2" s="17" t="s">
        <v>14</v>
      </c>
      <c r="AB2" s="17" t="s">
        <v>7</v>
      </c>
      <c r="AC2" s="17" t="s">
        <v>69</v>
      </c>
      <c r="AD2" s="17" t="s">
        <v>70</v>
      </c>
      <c r="AE2" s="17" t="s">
        <v>71</v>
      </c>
      <c r="AF2" s="17" t="s">
        <v>72</v>
      </c>
      <c r="AG2" s="17" t="s">
        <v>24</v>
      </c>
      <c r="AH2" s="17" t="s">
        <v>25</v>
      </c>
      <c r="AI2" s="17" t="s">
        <v>73</v>
      </c>
      <c r="AJ2" s="17" t="s">
        <v>27</v>
      </c>
    </row>
    <row r="3" spans="1:36" x14ac:dyDescent="0.25">
      <c r="C3" s="6" t="s">
        <v>29</v>
      </c>
      <c r="D3" s="6" t="s">
        <v>29</v>
      </c>
      <c r="E3" s="6" t="s">
        <v>74</v>
      </c>
      <c r="F3" s="6" t="s">
        <v>29</v>
      </c>
      <c r="G3" s="6" t="s">
        <v>29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33</v>
      </c>
      <c r="V3" s="7" t="s">
        <v>34</v>
      </c>
      <c r="W3" s="7" t="s">
        <v>34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</row>
    <row r="4" spans="1:36" x14ac:dyDescent="0.25">
      <c r="A4" t="s">
        <v>287</v>
      </c>
      <c r="B4" t="s">
        <v>35</v>
      </c>
      <c r="C4" t="s">
        <v>288</v>
      </c>
      <c r="D4" t="s">
        <v>289</v>
      </c>
      <c r="E4" t="s">
        <v>290</v>
      </c>
      <c r="F4" t="s">
        <v>291</v>
      </c>
      <c r="G4" t="s">
        <v>292</v>
      </c>
      <c r="H4" t="s">
        <v>293</v>
      </c>
      <c r="I4" t="s">
        <v>294</v>
      </c>
      <c r="J4" t="s">
        <v>295</v>
      </c>
      <c r="K4" t="s">
        <v>51</v>
      </c>
      <c r="L4" t="s">
        <v>296</v>
      </c>
      <c r="M4" t="s">
        <v>297</v>
      </c>
      <c r="N4" t="s">
        <v>298</v>
      </c>
      <c r="O4" t="s">
        <v>299</v>
      </c>
      <c r="P4" t="s">
        <v>300</v>
      </c>
      <c r="Q4" t="s">
        <v>301</v>
      </c>
      <c r="R4" t="s">
        <v>302</v>
      </c>
      <c r="S4" t="s">
        <v>303</v>
      </c>
      <c r="T4" t="s">
        <v>304</v>
      </c>
    </row>
    <row r="5" spans="1:36" x14ac:dyDescent="0.25">
      <c r="A5" s="1">
        <f>YEAR(B5)</f>
        <v>2008</v>
      </c>
      <c r="B5">
        <v>39448</v>
      </c>
      <c r="C5" s="3">
        <v>8636</v>
      </c>
      <c r="D5" s="3">
        <v>9257</v>
      </c>
      <c r="E5" s="4">
        <v>0.10833499999999999</v>
      </c>
      <c r="F5" s="3">
        <v>4013</v>
      </c>
      <c r="G5" s="3">
        <v>1023</v>
      </c>
      <c r="H5" s="3">
        <v>2990</v>
      </c>
      <c r="I5" s="3">
        <v>86</v>
      </c>
      <c r="J5" s="3">
        <v>34</v>
      </c>
      <c r="K5" s="3">
        <v>2278</v>
      </c>
      <c r="L5" s="3">
        <v>4310</v>
      </c>
      <c r="M5" s="3">
        <v>724.6807</v>
      </c>
      <c r="N5" s="3">
        <v>573</v>
      </c>
      <c r="O5" s="3">
        <v>526</v>
      </c>
      <c r="P5" s="3">
        <v>2486.319</v>
      </c>
      <c r="Q5" s="3">
        <v>-297</v>
      </c>
      <c r="R5" s="3">
        <v>21</v>
      </c>
      <c r="S5" s="3">
        <v>441</v>
      </c>
      <c r="T5" s="3">
        <v>-1114</v>
      </c>
      <c r="U5" s="2"/>
      <c r="V5" s="8">
        <f>100*F5/$C5</f>
        <v>46.468272348309405</v>
      </c>
      <c r="W5" s="8">
        <f t="shared" ref="W5:AJ5" si="0">100*G5/$C5</f>
        <v>11.845761926817971</v>
      </c>
      <c r="X5" s="8">
        <f t="shared" si="0"/>
        <v>34.622510421491434</v>
      </c>
      <c r="Y5" s="8">
        <f t="shared" si="0"/>
        <v>0.99583140342751275</v>
      </c>
      <c r="Z5" s="8">
        <f t="shared" si="0"/>
        <v>0.39370078740157483</v>
      </c>
      <c r="AA5" s="8">
        <f t="shared" si="0"/>
        <v>26.377952755905511</v>
      </c>
      <c r="AB5" s="8">
        <f t="shared" si="0"/>
        <v>49.907364520611395</v>
      </c>
      <c r="AC5" s="8">
        <f t="shared" si="0"/>
        <v>8.3913930060213069</v>
      </c>
      <c r="AD5" s="8">
        <f t="shared" si="0"/>
        <v>6.6350162112088933</v>
      </c>
      <c r="AE5" s="8">
        <f t="shared" si="0"/>
        <v>6.0907827698008337</v>
      </c>
      <c r="AF5" s="8">
        <f t="shared" si="0"/>
        <v>28.790169059749882</v>
      </c>
      <c r="AG5" s="8">
        <f t="shared" si="0"/>
        <v>-3.4390921723019918</v>
      </c>
      <c r="AH5" s="8">
        <f t="shared" si="0"/>
        <v>0.24316813339509033</v>
      </c>
      <c r="AI5" s="8">
        <f t="shared" si="0"/>
        <v>5.1065308012968966</v>
      </c>
      <c r="AJ5" s="8">
        <f t="shared" si="0"/>
        <v>-12.899490504863362</v>
      </c>
    </row>
    <row r="6" spans="1:36" x14ac:dyDescent="0.25">
      <c r="A6" s="1">
        <f t="shared" ref="A6:A69" si="1">YEAR(B6)</f>
        <v>2009</v>
      </c>
      <c r="B6">
        <v>39814</v>
      </c>
      <c r="C6" s="3">
        <v>7685</v>
      </c>
      <c r="D6" s="3">
        <v>8696</v>
      </c>
      <c r="E6" s="4">
        <v>0.109484</v>
      </c>
      <c r="F6" s="3">
        <v>4313</v>
      </c>
      <c r="G6" s="3">
        <v>965</v>
      </c>
      <c r="H6" s="3">
        <v>3348</v>
      </c>
      <c r="I6" s="3">
        <v>87</v>
      </c>
      <c r="J6" s="3">
        <v>35</v>
      </c>
      <c r="K6" s="3">
        <v>2461</v>
      </c>
      <c r="L6" s="3">
        <v>4785</v>
      </c>
      <c r="M6" s="3">
        <v>789.78290000000004</v>
      </c>
      <c r="N6" s="3">
        <v>611</v>
      </c>
      <c r="O6" s="3">
        <v>557</v>
      </c>
      <c r="P6" s="3">
        <v>2827.2170000000001</v>
      </c>
      <c r="Q6" s="3">
        <v>-472</v>
      </c>
      <c r="R6" s="3">
        <v>20</v>
      </c>
      <c r="S6" s="3">
        <v>456</v>
      </c>
      <c r="T6" s="3">
        <v>-1006</v>
      </c>
      <c r="U6" s="2">
        <f>100*R6/S5</f>
        <v>4.5351473922902494</v>
      </c>
      <c r="V6" s="8">
        <f t="shared" ref="V6:V69" si="2">100*F6/$C6</f>
        <v>56.122316200390372</v>
      </c>
      <c r="W6" s="8">
        <f t="shared" ref="W6:W69" si="3">100*G6/$C6</f>
        <v>12.556929082628496</v>
      </c>
      <c r="X6" s="8">
        <f t="shared" ref="X6:X69" si="4">100*H6/$C6</f>
        <v>43.565387117761873</v>
      </c>
      <c r="Y6" s="8">
        <f t="shared" ref="Y6:Y69" si="5">100*I6/$C6</f>
        <v>1.1320754716981132</v>
      </c>
      <c r="Z6" s="8">
        <f t="shared" ref="Z6:Z69" si="6">100*J6/$C6</f>
        <v>0.45543266102797658</v>
      </c>
      <c r="AA6" s="8">
        <f t="shared" ref="AA6:AA69" si="7">100*K6/$C6</f>
        <v>32.023422251138584</v>
      </c>
      <c r="AB6" s="8">
        <f t="shared" ref="AB6:AB69" si="8">100*L6/$C6</f>
        <v>62.264150943396224</v>
      </c>
      <c r="AC6" s="8">
        <f t="shared" ref="AC6:AC69" si="9">100*M6/$C6</f>
        <v>10.276940793754067</v>
      </c>
      <c r="AD6" s="8">
        <f t="shared" ref="AD6:AD69" si="10">100*N6/$C6</f>
        <v>7.9505530253741057</v>
      </c>
      <c r="AE6" s="8">
        <f t="shared" ref="AE6:AE69" si="11">100*O6/$C6</f>
        <v>7.2478854912166559</v>
      </c>
      <c r="AF6" s="8">
        <f t="shared" ref="AF6:AF69" si="12">100*P6/$C6</f>
        <v>36.788770331815229</v>
      </c>
      <c r="AG6" s="8">
        <f t="shared" ref="AG6:AG69" si="13">100*Q6/$C6</f>
        <v>-6.1418347430058553</v>
      </c>
      <c r="AH6" s="8">
        <f t="shared" ref="AH6:AH69" si="14">100*R6/$C6</f>
        <v>0.26024723487312945</v>
      </c>
      <c r="AI6" s="8">
        <f t="shared" ref="AI6:AI69" si="15">100*S6/$C6</f>
        <v>5.9336369551073522</v>
      </c>
      <c r="AJ6" s="8">
        <f t="shared" ref="AJ6:AJ69" si="16">100*T6/$C6</f>
        <v>-13.090435914118412</v>
      </c>
    </row>
    <row r="7" spans="1:36" x14ac:dyDescent="0.25">
      <c r="A7" s="1">
        <f t="shared" si="1"/>
        <v>2010</v>
      </c>
      <c r="B7">
        <v>40179</v>
      </c>
      <c r="C7" s="3">
        <v>9046</v>
      </c>
      <c r="D7" s="3">
        <v>9225</v>
      </c>
      <c r="E7" s="4">
        <v>0.111233</v>
      </c>
      <c r="F7" s="3">
        <v>4582</v>
      </c>
      <c r="G7" s="3">
        <v>1053</v>
      </c>
      <c r="H7" s="3">
        <v>3529</v>
      </c>
      <c r="I7" s="3">
        <v>79</v>
      </c>
      <c r="J7" s="3">
        <v>36</v>
      </c>
      <c r="K7" s="3">
        <v>2629</v>
      </c>
      <c r="L7" s="3">
        <v>4923</v>
      </c>
      <c r="M7" s="3">
        <v>849.40769999999998</v>
      </c>
      <c r="N7" s="3">
        <v>632</v>
      </c>
      <c r="O7" s="3">
        <v>544</v>
      </c>
      <c r="P7" s="3">
        <v>2897.5920000000001</v>
      </c>
      <c r="Q7" s="3">
        <v>-341</v>
      </c>
      <c r="R7" s="3">
        <v>21</v>
      </c>
      <c r="S7" s="3">
        <v>695</v>
      </c>
      <c r="T7" s="3">
        <v>-710</v>
      </c>
      <c r="U7" s="2">
        <f t="shared" ref="U7:U70" si="17">100*R7/S6</f>
        <v>4.6052631578947372</v>
      </c>
      <c r="V7" s="8">
        <f t="shared" si="2"/>
        <v>50.652221976564228</v>
      </c>
      <c r="W7" s="8">
        <f t="shared" si="3"/>
        <v>11.640504090205615</v>
      </c>
      <c r="X7" s="8">
        <f t="shared" si="4"/>
        <v>39.01171788635861</v>
      </c>
      <c r="Y7" s="8">
        <f t="shared" si="5"/>
        <v>0.87331417200972805</v>
      </c>
      <c r="Z7" s="8">
        <f t="shared" si="6"/>
        <v>0.39796595180190142</v>
      </c>
      <c r="AA7" s="8">
        <f t="shared" si="7"/>
        <v>29.062569091311076</v>
      </c>
      <c r="AB7" s="8">
        <f t="shared" si="8"/>
        <v>54.421843908910013</v>
      </c>
      <c r="AC7" s="8">
        <f t="shared" si="9"/>
        <v>9.3898706610656646</v>
      </c>
      <c r="AD7" s="8">
        <f t="shared" si="10"/>
        <v>6.9865133760778244</v>
      </c>
      <c r="AE7" s="8">
        <f t="shared" si="11"/>
        <v>6.0137077161176213</v>
      </c>
      <c r="AF7" s="8">
        <f t="shared" si="12"/>
        <v>32.031748839265973</v>
      </c>
      <c r="AG7" s="8">
        <f t="shared" si="13"/>
        <v>-3.769621932345788</v>
      </c>
      <c r="AH7" s="8">
        <f t="shared" si="14"/>
        <v>0.23214680521777581</v>
      </c>
      <c r="AI7" s="8">
        <f t="shared" si="15"/>
        <v>7.6829537917311521</v>
      </c>
      <c r="AJ7" s="8">
        <f t="shared" si="16"/>
        <v>-7.8487729383152773</v>
      </c>
    </row>
    <row r="8" spans="1:36" x14ac:dyDescent="0.25">
      <c r="A8" s="1">
        <f t="shared" si="1"/>
        <v>2011</v>
      </c>
      <c r="B8">
        <v>40544</v>
      </c>
      <c r="C8" s="3">
        <v>9265</v>
      </c>
      <c r="D8" s="3">
        <v>9018</v>
      </c>
      <c r="E8" s="4">
        <v>0.11310699999999999</v>
      </c>
      <c r="F8" s="3">
        <v>4763</v>
      </c>
      <c r="G8" s="3">
        <v>1142</v>
      </c>
      <c r="H8" s="3">
        <v>3621</v>
      </c>
      <c r="I8" s="3">
        <v>84</v>
      </c>
      <c r="J8" s="3">
        <v>36</v>
      </c>
      <c r="K8" s="3">
        <v>2833</v>
      </c>
      <c r="L8" s="3">
        <v>5092</v>
      </c>
      <c r="M8" s="3">
        <v>924.54930000000002</v>
      </c>
      <c r="N8" s="3">
        <v>630</v>
      </c>
      <c r="O8" s="3">
        <v>562</v>
      </c>
      <c r="P8" s="3">
        <v>2975.451</v>
      </c>
      <c r="Q8" s="3">
        <v>-329</v>
      </c>
      <c r="R8" s="3">
        <v>28</v>
      </c>
      <c r="S8" s="3">
        <v>723</v>
      </c>
      <c r="T8" s="3">
        <v>-721</v>
      </c>
      <c r="U8" s="2">
        <f t="shared" si="17"/>
        <v>4.028776978417266</v>
      </c>
      <c r="V8" s="8">
        <f t="shared" si="2"/>
        <v>51.408526713437666</v>
      </c>
      <c r="W8" s="8">
        <f t="shared" si="3"/>
        <v>12.325957906098219</v>
      </c>
      <c r="X8" s="8">
        <f t="shared" si="4"/>
        <v>39.082568807339449</v>
      </c>
      <c r="Y8" s="8">
        <f t="shared" si="5"/>
        <v>0.90663788451160277</v>
      </c>
      <c r="Z8" s="8">
        <f t="shared" si="6"/>
        <v>0.38855909336211547</v>
      </c>
      <c r="AA8" s="8">
        <f t="shared" si="7"/>
        <v>30.577441985968701</v>
      </c>
      <c r="AB8" s="8">
        <f t="shared" si="8"/>
        <v>54.959525094441446</v>
      </c>
      <c r="AC8" s="8">
        <f t="shared" si="9"/>
        <v>9.978945493793848</v>
      </c>
      <c r="AD8" s="8">
        <f t="shared" si="10"/>
        <v>6.7997841338370213</v>
      </c>
      <c r="AE8" s="8">
        <f t="shared" si="11"/>
        <v>6.0658391797085809</v>
      </c>
      <c r="AF8" s="8">
        <f t="shared" si="12"/>
        <v>32.114959525094442</v>
      </c>
      <c r="AG8" s="8">
        <f t="shared" si="13"/>
        <v>-3.5509983810037777</v>
      </c>
      <c r="AH8" s="8">
        <f t="shared" si="14"/>
        <v>0.30221262817053429</v>
      </c>
      <c r="AI8" s="8">
        <f t="shared" si="15"/>
        <v>7.8035617916891526</v>
      </c>
      <c r="AJ8" s="8">
        <f t="shared" si="16"/>
        <v>-7.7819751753912572</v>
      </c>
    </row>
    <row r="9" spans="1:36" x14ac:dyDescent="0.25">
      <c r="A9" s="1">
        <f t="shared" si="1"/>
        <v>2012</v>
      </c>
      <c r="B9">
        <v>40909</v>
      </c>
      <c r="C9" s="3">
        <v>9152</v>
      </c>
      <c r="D9" s="3">
        <v>9151</v>
      </c>
      <c r="E9" s="4">
        <v>0.11455399999999998</v>
      </c>
      <c r="F9" s="3">
        <v>4872</v>
      </c>
      <c r="G9" s="3">
        <v>1161</v>
      </c>
      <c r="H9" s="3">
        <v>3711</v>
      </c>
      <c r="I9" s="3">
        <v>88</v>
      </c>
      <c r="J9" s="3">
        <v>37</v>
      </c>
      <c r="K9" s="3">
        <v>3064</v>
      </c>
      <c r="L9" s="3">
        <v>4987</v>
      </c>
      <c r="M9" s="3">
        <v>977.66369999999995</v>
      </c>
      <c r="N9" s="3">
        <v>645</v>
      </c>
      <c r="O9" s="3">
        <v>570</v>
      </c>
      <c r="P9" s="3">
        <v>2794.3359999999998</v>
      </c>
      <c r="Q9" s="3">
        <v>-115</v>
      </c>
      <c r="R9" s="3">
        <v>30</v>
      </c>
      <c r="S9" s="3">
        <v>694</v>
      </c>
      <c r="T9" s="3">
        <v>-1112</v>
      </c>
      <c r="U9" s="2">
        <f t="shared" si="17"/>
        <v>4.1493775933609962</v>
      </c>
      <c r="V9" s="8">
        <f t="shared" si="2"/>
        <v>53.234265734265733</v>
      </c>
      <c r="W9" s="8">
        <f t="shared" si="3"/>
        <v>12.685751748251748</v>
      </c>
      <c r="X9" s="8">
        <f t="shared" si="4"/>
        <v>40.548513986013987</v>
      </c>
      <c r="Y9" s="8">
        <f t="shared" si="5"/>
        <v>0.96153846153846156</v>
      </c>
      <c r="Z9" s="8">
        <f t="shared" si="6"/>
        <v>0.40428321678321677</v>
      </c>
      <c r="AA9" s="8">
        <f t="shared" si="7"/>
        <v>33.47902097902098</v>
      </c>
      <c r="AB9" s="8">
        <f t="shared" si="8"/>
        <v>54.49082167832168</v>
      </c>
      <c r="AC9" s="8">
        <f t="shared" si="9"/>
        <v>10.682514204545454</v>
      </c>
      <c r="AD9" s="8">
        <f t="shared" si="10"/>
        <v>7.04763986013986</v>
      </c>
      <c r="AE9" s="8">
        <f t="shared" si="11"/>
        <v>6.2281468531468533</v>
      </c>
      <c r="AF9" s="8">
        <f t="shared" si="12"/>
        <v>30.532517482517481</v>
      </c>
      <c r="AG9" s="8">
        <f t="shared" si="13"/>
        <v>-1.256555944055944</v>
      </c>
      <c r="AH9" s="8">
        <f t="shared" si="14"/>
        <v>0.32779720279720281</v>
      </c>
      <c r="AI9" s="8">
        <f t="shared" si="15"/>
        <v>7.5830419580419584</v>
      </c>
      <c r="AJ9" s="8">
        <f t="shared" si="16"/>
        <v>-12.15034965034965</v>
      </c>
    </row>
    <row r="10" spans="1:36" x14ac:dyDescent="0.25">
      <c r="A10" s="1">
        <f t="shared" si="1"/>
        <v>2013</v>
      </c>
      <c r="B10">
        <v>41275</v>
      </c>
      <c r="C10" s="3">
        <v>9433</v>
      </c>
      <c r="D10" s="3">
        <v>9527.0959527057694</v>
      </c>
      <c r="E10" s="4">
        <v>0.115663</v>
      </c>
      <c r="F10" s="3">
        <v>5057</v>
      </c>
      <c r="G10" s="3">
        <v>1169</v>
      </c>
      <c r="H10" s="3">
        <v>3888</v>
      </c>
      <c r="I10" s="3">
        <v>88</v>
      </c>
      <c r="J10" s="3">
        <v>39</v>
      </c>
      <c r="K10" s="3">
        <v>3253</v>
      </c>
      <c r="L10" s="3">
        <v>5438</v>
      </c>
      <c r="M10" s="3">
        <v>1060.6990000000001</v>
      </c>
      <c r="N10" s="3">
        <v>665</v>
      </c>
      <c r="O10" s="3">
        <v>584</v>
      </c>
      <c r="P10" s="3">
        <v>3128.3009999999999</v>
      </c>
      <c r="Q10" s="3">
        <v>-381</v>
      </c>
      <c r="R10" s="3">
        <v>24</v>
      </c>
      <c r="S10" s="3">
        <v>732</v>
      </c>
      <c r="T10" s="3">
        <v>-1351</v>
      </c>
      <c r="U10" s="2">
        <f t="shared" si="17"/>
        <v>3.4582132564841497</v>
      </c>
      <c r="V10" s="8">
        <f t="shared" si="2"/>
        <v>53.609668186154991</v>
      </c>
      <c r="W10" s="8">
        <f t="shared" si="3"/>
        <v>12.392664051733277</v>
      </c>
      <c r="X10" s="8">
        <f t="shared" si="4"/>
        <v>41.217004134421714</v>
      </c>
      <c r="Y10" s="8">
        <f t="shared" si="5"/>
        <v>0.93289515530584122</v>
      </c>
      <c r="Z10" s="8">
        <f t="shared" si="6"/>
        <v>0.41344217110145237</v>
      </c>
      <c r="AA10" s="8">
        <f t="shared" si="7"/>
        <v>34.485317502385243</v>
      </c>
      <c r="AB10" s="8">
        <f t="shared" si="8"/>
        <v>57.648680165376867</v>
      </c>
      <c r="AC10" s="8">
        <f t="shared" si="9"/>
        <v>11.244556344747165</v>
      </c>
      <c r="AD10" s="8">
        <f t="shared" si="10"/>
        <v>7.0497190713452769</v>
      </c>
      <c r="AE10" s="8">
        <f t="shared" si="11"/>
        <v>6.1910314852114912</v>
      </c>
      <c r="AF10" s="8">
        <f t="shared" si="12"/>
        <v>33.163373264072931</v>
      </c>
      <c r="AG10" s="8">
        <f t="shared" si="13"/>
        <v>-4.0390119792218808</v>
      </c>
      <c r="AH10" s="8">
        <f t="shared" si="14"/>
        <v>0.2544259514470476</v>
      </c>
      <c r="AI10" s="8">
        <f t="shared" si="15"/>
        <v>7.7599915191349513</v>
      </c>
      <c r="AJ10" s="8">
        <f t="shared" si="16"/>
        <v>-14.322060850206721</v>
      </c>
    </row>
    <row r="11" spans="1:36" x14ac:dyDescent="0.25">
      <c r="A11" s="1">
        <f t="shared" si="1"/>
        <v>2014</v>
      </c>
      <c r="B11">
        <v>41640</v>
      </c>
      <c r="C11" s="3">
        <v>9909</v>
      </c>
      <c r="D11" s="3">
        <v>9731.2723906204992</v>
      </c>
      <c r="E11" s="4">
        <v>0.11699200000000001</v>
      </c>
      <c r="F11" s="3">
        <v>5381</v>
      </c>
      <c r="G11" s="3">
        <v>1253</v>
      </c>
      <c r="H11" s="3">
        <v>4128</v>
      </c>
      <c r="I11" s="3">
        <v>107</v>
      </c>
      <c r="J11" s="3">
        <v>39</v>
      </c>
      <c r="K11" s="3">
        <v>3433</v>
      </c>
      <c r="L11" s="3">
        <v>6003</v>
      </c>
      <c r="M11" s="3">
        <v>1129.2090000000001</v>
      </c>
      <c r="N11" s="3">
        <v>683</v>
      </c>
      <c r="O11" s="3">
        <v>621</v>
      </c>
      <c r="P11" s="3">
        <v>3569.7910000000002</v>
      </c>
      <c r="Q11" s="3">
        <v>-622</v>
      </c>
      <c r="R11" s="3">
        <v>23</v>
      </c>
      <c r="S11" s="3">
        <v>804</v>
      </c>
      <c r="T11" s="3">
        <v>-1355</v>
      </c>
      <c r="U11" s="2">
        <f t="shared" si="17"/>
        <v>3.1420765027322406</v>
      </c>
      <c r="V11" s="8">
        <f t="shared" si="2"/>
        <v>54.304167928146128</v>
      </c>
      <c r="W11" s="8">
        <f t="shared" si="3"/>
        <v>12.645070138258149</v>
      </c>
      <c r="X11" s="8">
        <f t="shared" si="4"/>
        <v>41.65909778988798</v>
      </c>
      <c r="Y11" s="8">
        <f t="shared" si="5"/>
        <v>1.0798264204258754</v>
      </c>
      <c r="Z11" s="8">
        <f t="shared" si="6"/>
        <v>0.39358159249167424</v>
      </c>
      <c r="AA11" s="8">
        <f t="shared" si="7"/>
        <v>34.645271974972246</v>
      </c>
      <c r="AB11" s="8">
        <f t="shared" si="8"/>
        <v>60.58128973660309</v>
      </c>
      <c r="AC11" s="8">
        <f t="shared" si="9"/>
        <v>11.395791704511051</v>
      </c>
      <c r="AD11" s="8">
        <f t="shared" si="10"/>
        <v>6.8927237864567568</v>
      </c>
      <c r="AE11" s="8">
        <f t="shared" si="11"/>
        <v>6.2670299727520433</v>
      </c>
      <c r="AF11" s="8">
        <f t="shared" si="12"/>
        <v>36.025744272883244</v>
      </c>
      <c r="AG11" s="8">
        <f t="shared" si="13"/>
        <v>-6.2771218084569584</v>
      </c>
      <c r="AH11" s="8">
        <f t="shared" si="14"/>
        <v>0.23211222121303865</v>
      </c>
      <c r="AI11" s="8">
        <f t="shared" si="15"/>
        <v>8.1138359067514383</v>
      </c>
      <c r="AJ11" s="8">
        <f t="shared" si="16"/>
        <v>-13.674437380159452</v>
      </c>
    </row>
    <row r="12" spans="1:36" x14ac:dyDescent="0.25">
      <c r="A12" s="1">
        <f t="shared" si="1"/>
        <v>2015</v>
      </c>
      <c r="B12">
        <v>42005</v>
      </c>
      <c r="C12" s="3">
        <v>9778</v>
      </c>
      <c r="D12" s="3">
        <v>9556.6907464208198</v>
      </c>
      <c r="E12" s="4">
        <v>0.11841500000000002</v>
      </c>
      <c r="F12" s="3">
        <v>5511</v>
      </c>
      <c r="G12" s="3">
        <v>1287</v>
      </c>
      <c r="H12" s="3">
        <v>4224</v>
      </c>
      <c r="I12" s="3">
        <v>117</v>
      </c>
      <c r="J12" s="3">
        <v>41</v>
      </c>
      <c r="K12" s="3">
        <v>3542</v>
      </c>
      <c r="L12" s="3">
        <v>6107</v>
      </c>
      <c r="M12" s="3">
        <v>1206.2329999999999</v>
      </c>
      <c r="N12" s="3">
        <v>694</v>
      </c>
      <c r="O12" s="3">
        <v>628</v>
      </c>
      <c r="P12" s="3">
        <v>3578.7669999999998</v>
      </c>
      <c r="Q12" s="3">
        <v>-596</v>
      </c>
      <c r="R12" s="3">
        <v>23</v>
      </c>
      <c r="S12" s="3">
        <v>932</v>
      </c>
      <c r="T12" s="3">
        <v>-1254</v>
      </c>
      <c r="U12" s="2">
        <f t="shared" si="17"/>
        <v>2.8606965174129355</v>
      </c>
      <c r="V12" s="8">
        <f t="shared" si="2"/>
        <v>56.361219063203109</v>
      </c>
      <c r="W12" s="8">
        <f t="shared" si="3"/>
        <v>13.162200859071385</v>
      </c>
      <c r="X12" s="8">
        <f t="shared" si="4"/>
        <v>43.199018204131725</v>
      </c>
      <c r="Y12" s="8">
        <f t="shared" si="5"/>
        <v>1.196563714461035</v>
      </c>
      <c r="Z12" s="8">
        <f t="shared" si="6"/>
        <v>0.41930865207608919</v>
      </c>
      <c r="AA12" s="8">
        <f t="shared" si="7"/>
        <v>36.224176723256292</v>
      </c>
      <c r="AB12" s="8">
        <f t="shared" si="8"/>
        <v>62.45653507874821</v>
      </c>
      <c r="AC12" s="8">
        <f t="shared" si="9"/>
        <v>12.336193495602371</v>
      </c>
      <c r="AD12" s="8">
        <f t="shared" si="10"/>
        <v>7.0975659644098998</v>
      </c>
      <c r="AE12" s="8">
        <f t="shared" si="11"/>
        <v>6.4225813049703415</v>
      </c>
      <c r="AF12" s="8">
        <f t="shared" si="12"/>
        <v>36.600194313765591</v>
      </c>
      <c r="AG12" s="8">
        <f t="shared" si="13"/>
        <v>-6.0953160155451016</v>
      </c>
      <c r="AH12" s="8">
        <f t="shared" si="14"/>
        <v>0.23522192677439149</v>
      </c>
      <c r="AI12" s="8">
        <f t="shared" si="15"/>
        <v>9.5316015545101251</v>
      </c>
      <c r="AJ12" s="8">
        <f t="shared" si="16"/>
        <v>-12.824708529351605</v>
      </c>
    </row>
    <row r="13" spans="1:36" x14ac:dyDescent="0.25">
      <c r="A13" s="1">
        <f t="shared" si="1"/>
        <v>2016</v>
      </c>
      <c r="B13">
        <v>42370</v>
      </c>
      <c r="C13" s="3">
        <v>9821</v>
      </c>
      <c r="D13" s="3">
        <v>9803.1427555461996</v>
      </c>
      <c r="E13" s="4">
        <v>0.12017100000000001</v>
      </c>
      <c r="F13" s="3">
        <v>5739</v>
      </c>
      <c r="G13" s="3">
        <v>1360</v>
      </c>
      <c r="H13" s="3">
        <v>4379</v>
      </c>
      <c r="I13" s="3">
        <v>124</v>
      </c>
      <c r="J13" s="3">
        <v>42</v>
      </c>
      <c r="K13" s="3">
        <v>3607</v>
      </c>
      <c r="L13" s="3">
        <v>6183</v>
      </c>
      <c r="M13" s="3">
        <v>1346.326</v>
      </c>
      <c r="N13" s="3">
        <v>724</v>
      </c>
      <c r="O13" s="3">
        <v>663</v>
      </c>
      <c r="P13" s="3">
        <v>3449.674</v>
      </c>
      <c r="Q13" s="3">
        <v>-444</v>
      </c>
      <c r="R13" s="3">
        <v>25</v>
      </c>
      <c r="S13" s="3">
        <v>986</v>
      </c>
      <c r="T13" s="3">
        <v>-1280</v>
      </c>
      <c r="U13" s="2">
        <f t="shared" si="17"/>
        <v>2.6824034334763946</v>
      </c>
      <c r="V13" s="8">
        <f t="shared" si="2"/>
        <v>58.4360044801955</v>
      </c>
      <c r="W13" s="8">
        <f t="shared" si="3"/>
        <v>13.847876998269015</v>
      </c>
      <c r="X13" s="8">
        <f t="shared" si="4"/>
        <v>44.588127481926485</v>
      </c>
      <c r="Y13" s="8">
        <f t="shared" si="5"/>
        <v>1.2626005498421748</v>
      </c>
      <c r="Z13" s="8">
        <f t="shared" si="6"/>
        <v>0.42765502494654312</v>
      </c>
      <c r="AA13" s="8">
        <f t="shared" si="7"/>
        <v>36.727420832909075</v>
      </c>
      <c r="AB13" s="8">
        <f t="shared" si="8"/>
        <v>62.956929029630381</v>
      </c>
      <c r="AC13" s="8">
        <f t="shared" si="9"/>
        <v>13.70864474086142</v>
      </c>
      <c r="AD13" s="8">
        <f t="shared" si="10"/>
        <v>7.371958049078505</v>
      </c>
      <c r="AE13" s="8">
        <f t="shared" si="11"/>
        <v>6.750840036656145</v>
      </c>
      <c r="AF13" s="8">
        <f t="shared" si="12"/>
        <v>35.125486203034313</v>
      </c>
      <c r="AG13" s="8">
        <f t="shared" si="13"/>
        <v>-4.5209245494348842</v>
      </c>
      <c r="AH13" s="8">
        <f t="shared" si="14"/>
        <v>0.25455656246818043</v>
      </c>
      <c r="AI13" s="8">
        <f t="shared" si="15"/>
        <v>10.039710823745036</v>
      </c>
      <c r="AJ13" s="8">
        <f t="shared" si="16"/>
        <v>-13.033295998370837</v>
      </c>
    </row>
    <row r="14" spans="1:36" x14ac:dyDescent="0.25">
      <c r="A14" s="1">
        <f t="shared" si="1"/>
        <v>2017</v>
      </c>
      <c r="B14">
        <v>42736</v>
      </c>
      <c r="C14" s="3">
        <v>10541</v>
      </c>
      <c r="D14" s="3">
        <v>10344.658966564</v>
      </c>
      <c r="E14" s="4">
        <v>0.12210599999999999</v>
      </c>
      <c r="F14" s="3">
        <v>5937</v>
      </c>
      <c r="G14" s="3">
        <v>1406</v>
      </c>
      <c r="H14" s="3">
        <v>4531</v>
      </c>
      <c r="I14" s="3">
        <v>122</v>
      </c>
      <c r="J14" s="3">
        <v>43</v>
      </c>
      <c r="K14" s="3">
        <v>3652</v>
      </c>
      <c r="L14" s="3">
        <v>6423</v>
      </c>
      <c r="M14" s="3">
        <v>1419.88</v>
      </c>
      <c r="N14" s="3">
        <v>793</v>
      </c>
      <c r="O14" s="3">
        <v>677</v>
      </c>
      <c r="P14" s="3">
        <v>3533.12</v>
      </c>
      <c r="Q14" s="3">
        <v>-486</v>
      </c>
      <c r="R14" s="3">
        <v>35</v>
      </c>
      <c r="S14" s="3">
        <v>1122</v>
      </c>
      <c r="T14" s="3">
        <v>-1330</v>
      </c>
      <c r="U14" s="2">
        <f t="shared" si="17"/>
        <v>3.5496957403651117</v>
      </c>
      <c r="V14" s="8">
        <f t="shared" si="2"/>
        <v>56.322929513328909</v>
      </c>
      <c r="W14" s="8">
        <f t="shared" si="3"/>
        <v>13.338392941846125</v>
      </c>
      <c r="X14" s="8">
        <f t="shared" si="4"/>
        <v>42.984536571482785</v>
      </c>
      <c r="Y14" s="8">
        <f t="shared" si="5"/>
        <v>1.157385447301015</v>
      </c>
      <c r="Z14" s="8">
        <f t="shared" si="6"/>
        <v>0.4079309363438004</v>
      </c>
      <c r="AA14" s="8">
        <f t="shared" si="7"/>
        <v>34.645669291338585</v>
      </c>
      <c r="AB14" s="8">
        <f t="shared" si="8"/>
        <v>60.933497770609996</v>
      </c>
      <c r="AC14" s="8">
        <f t="shared" si="9"/>
        <v>13.470069253391518</v>
      </c>
      <c r="AD14" s="8">
        <f t="shared" si="10"/>
        <v>7.5230054074565977</v>
      </c>
      <c r="AE14" s="8">
        <f t="shared" si="11"/>
        <v>6.4225405559244857</v>
      </c>
      <c r="AF14" s="8">
        <f t="shared" si="12"/>
        <v>33.517882553837396</v>
      </c>
      <c r="AG14" s="8">
        <f t="shared" si="13"/>
        <v>-4.6105682572810931</v>
      </c>
      <c r="AH14" s="8">
        <f t="shared" si="14"/>
        <v>0.33203680865193058</v>
      </c>
      <c r="AI14" s="8">
        <f t="shared" si="15"/>
        <v>10.644151408784746</v>
      </c>
      <c r="AJ14" s="8">
        <f t="shared" si="16"/>
        <v>-12.617398728773361</v>
      </c>
    </row>
    <row r="15" spans="1:36" x14ac:dyDescent="0.25">
      <c r="A15" s="1">
        <f t="shared" si="1"/>
        <v>2018</v>
      </c>
      <c r="B15">
        <v>43101</v>
      </c>
      <c r="C15" s="3">
        <v>11147</v>
      </c>
      <c r="D15" s="3">
        <v>10642.484166890101</v>
      </c>
      <c r="E15" s="4">
        <v>0.123737</v>
      </c>
      <c r="F15" s="3">
        <v>6176</v>
      </c>
      <c r="G15" s="3">
        <v>1470</v>
      </c>
      <c r="H15" s="3">
        <v>4706</v>
      </c>
      <c r="I15" s="3">
        <v>128</v>
      </c>
      <c r="J15" s="3">
        <v>44</v>
      </c>
      <c r="K15" s="3">
        <v>3764</v>
      </c>
      <c r="L15" s="3">
        <v>6823</v>
      </c>
      <c r="M15" s="3">
        <v>1472.7139999999999</v>
      </c>
      <c r="N15" s="3">
        <v>814</v>
      </c>
      <c r="O15" s="3">
        <v>727</v>
      </c>
      <c r="P15" s="3">
        <v>3809.2860000000001</v>
      </c>
      <c r="Q15" s="3">
        <v>-647</v>
      </c>
      <c r="R15" s="3">
        <v>45</v>
      </c>
      <c r="S15" s="3">
        <v>1240</v>
      </c>
      <c r="T15" s="3">
        <v>-1111</v>
      </c>
      <c r="U15" s="2">
        <f t="shared" si="17"/>
        <v>4.0106951871657754</v>
      </c>
      <c r="V15" s="8">
        <f t="shared" si="2"/>
        <v>55.405041715259713</v>
      </c>
      <c r="W15" s="8">
        <f t="shared" si="3"/>
        <v>13.187404682874316</v>
      </c>
      <c r="X15" s="8">
        <f t="shared" si="4"/>
        <v>42.217637032385397</v>
      </c>
      <c r="Y15" s="8">
        <f t="shared" si="5"/>
        <v>1.1482910200053826</v>
      </c>
      <c r="Z15" s="8">
        <f t="shared" si="6"/>
        <v>0.39472503812685028</v>
      </c>
      <c r="AA15" s="8">
        <f t="shared" si="7"/>
        <v>33.766932807033285</v>
      </c>
      <c r="AB15" s="8">
        <f t="shared" si="8"/>
        <v>61.209293980443171</v>
      </c>
      <c r="AC15" s="8">
        <f t="shared" si="9"/>
        <v>13.211752040907868</v>
      </c>
      <c r="AD15" s="8">
        <f t="shared" si="10"/>
        <v>7.3024132053467303</v>
      </c>
      <c r="AE15" s="8">
        <f t="shared" si="11"/>
        <v>6.5219341526868213</v>
      </c>
      <c r="AF15" s="8">
        <f t="shared" si="12"/>
        <v>34.173194581501747</v>
      </c>
      <c r="AG15" s="8">
        <f t="shared" si="13"/>
        <v>-5.8042522651834574</v>
      </c>
      <c r="AH15" s="8">
        <f t="shared" si="14"/>
        <v>0.40369606172064232</v>
      </c>
      <c r="AI15" s="8">
        <f t="shared" si="15"/>
        <v>11.124069256302144</v>
      </c>
      <c r="AJ15" s="8">
        <f t="shared" si="16"/>
        <v>-9.9668072127029692</v>
      </c>
    </row>
    <row r="16" spans="1:36" x14ac:dyDescent="0.25">
      <c r="A16" s="1">
        <f t="shared" si="1"/>
        <v>2019</v>
      </c>
      <c r="B16">
        <v>43466</v>
      </c>
      <c r="C16" s="3">
        <v>11388</v>
      </c>
      <c r="D16" s="3">
        <v>10512.2802741051</v>
      </c>
      <c r="E16" s="4">
        <v>0.12511900000000001</v>
      </c>
      <c r="F16" s="3">
        <v>6571</v>
      </c>
      <c r="G16" s="3">
        <v>1494</v>
      </c>
      <c r="H16" s="3">
        <v>5077</v>
      </c>
      <c r="I16" s="3">
        <v>134</v>
      </c>
      <c r="J16" s="3">
        <v>45</v>
      </c>
      <c r="K16" s="3">
        <v>3914</v>
      </c>
      <c r="L16" s="3">
        <v>7320</v>
      </c>
      <c r="M16" s="3">
        <v>1534.623</v>
      </c>
      <c r="N16" s="3">
        <v>831</v>
      </c>
      <c r="O16" s="3">
        <v>728</v>
      </c>
      <c r="P16" s="3">
        <v>4226.3770000000004</v>
      </c>
      <c r="Q16" s="3">
        <v>-749</v>
      </c>
      <c r="R16" s="3">
        <v>48</v>
      </c>
      <c r="S16" s="3">
        <v>1342</v>
      </c>
      <c r="T16" s="3">
        <v>-992</v>
      </c>
      <c r="U16" s="2">
        <f t="shared" si="17"/>
        <v>3.870967741935484</v>
      </c>
      <c r="V16" s="8">
        <f t="shared" si="2"/>
        <v>57.701088865472428</v>
      </c>
      <c r="W16" s="8">
        <f t="shared" si="3"/>
        <v>13.119072708113803</v>
      </c>
      <c r="X16" s="8">
        <f t="shared" si="4"/>
        <v>44.582016157358623</v>
      </c>
      <c r="Y16" s="8">
        <f t="shared" si="5"/>
        <v>1.1766772040744644</v>
      </c>
      <c r="Z16" s="8">
        <f t="shared" si="6"/>
        <v>0.39515279241306639</v>
      </c>
      <c r="AA16" s="8">
        <f t="shared" si="7"/>
        <v>34.369511766772042</v>
      </c>
      <c r="AB16" s="8">
        <f t="shared" si="8"/>
        <v>64.278187565858801</v>
      </c>
      <c r="AC16" s="8">
        <f t="shared" si="9"/>
        <v>13.475790305584828</v>
      </c>
      <c r="AD16" s="8">
        <f t="shared" si="10"/>
        <v>7.2971548998946263</v>
      </c>
      <c r="AE16" s="8">
        <f t="shared" si="11"/>
        <v>6.3926940639269407</v>
      </c>
      <c r="AF16" s="8">
        <f t="shared" si="12"/>
        <v>37.11254829645241</v>
      </c>
      <c r="AG16" s="8">
        <f t="shared" si="13"/>
        <v>-6.5770987003863715</v>
      </c>
      <c r="AH16" s="8">
        <f t="shared" si="14"/>
        <v>0.42149631190727083</v>
      </c>
      <c r="AI16" s="8">
        <f t="shared" si="15"/>
        <v>11.784334387074113</v>
      </c>
      <c r="AJ16" s="8">
        <f t="shared" si="16"/>
        <v>-8.7109237794169303</v>
      </c>
    </row>
    <row r="17" spans="1:36" x14ac:dyDescent="0.25">
      <c r="A17" s="1">
        <f t="shared" si="1"/>
        <v>2020</v>
      </c>
      <c r="B17">
        <v>43831</v>
      </c>
      <c r="C17" s="3">
        <v>11038.055413464101</v>
      </c>
      <c r="D17" s="3">
        <v>10105.144801878618</v>
      </c>
      <c r="E17" s="4">
        <v>0.12656600000000001</v>
      </c>
      <c r="F17" s="3">
        <v>7293.3829999999998</v>
      </c>
      <c r="G17" s="3">
        <v>1474.546</v>
      </c>
      <c r="H17" s="3">
        <v>5818.8370000000004</v>
      </c>
      <c r="I17" s="3">
        <v>138.553</v>
      </c>
      <c r="J17" s="3">
        <v>48.658479999999997</v>
      </c>
      <c r="K17" s="3">
        <v>4133</v>
      </c>
      <c r="L17" s="3">
        <v>7878.8</v>
      </c>
      <c r="M17" s="3">
        <v>1644.86</v>
      </c>
      <c r="N17" s="3">
        <v>871.07860000000005</v>
      </c>
      <c r="O17" s="3">
        <v>803.66210000000001</v>
      </c>
      <c r="P17" s="3">
        <v>4559.1989999999996</v>
      </c>
      <c r="Q17" s="3">
        <v>-585.41700000000003</v>
      </c>
      <c r="R17" s="3">
        <v>45.935639999999999</v>
      </c>
      <c r="S17" s="3">
        <v>1973.3530000000001</v>
      </c>
      <c r="T17" s="3">
        <v>-360.6474</v>
      </c>
      <c r="U17" s="2">
        <f t="shared" si="17"/>
        <v>3.4229239940387486</v>
      </c>
      <c r="V17" s="8">
        <f t="shared" si="2"/>
        <v>66.074890248363943</v>
      </c>
      <c r="W17" s="8">
        <f t="shared" si="3"/>
        <v>13.358747938530593</v>
      </c>
      <c r="X17" s="8">
        <f t="shared" si="4"/>
        <v>52.716142309833366</v>
      </c>
      <c r="Y17" s="8">
        <f t="shared" si="5"/>
        <v>1.2552301543168061</v>
      </c>
      <c r="Z17" s="8">
        <f t="shared" si="6"/>
        <v>0.44082474835782137</v>
      </c>
      <c r="AA17" s="8">
        <f t="shared" si="7"/>
        <v>37.443189449462366</v>
      </c>
      <c r="AB17" s="8">
        <f t="shared" si="8"/>
        <v>71.378514646606362</v>
      </c>
      <c r="AC17" s="8">
        <f t="shared" si="9"/>
        <v>14.90171899294524</v>
      </c>
      <c r="AD17" s="8">
        <f t="shared" si="10"/>
        <v>7.891594736310779</v>
      </c>
      <c r="AE17" s="8">
        <f t="shared" si="11"/>
        <v>7.2808304533396502</v>
      </c>
      <c r="AF17" s="8">
        <f t="shared" si="12"/>
        <v>41.304367746140663</v>
      </c>
      <c r="AG17" s="8">
        <f t="shared" si="13"/>
        <v>-5.3036243982424178</v>
      </c>
      <c r="AH17" s="8">
        <f t="shared" si="14"/>
        <v>0.41615699758100694</v>
      </c>
      <c r="AI17" s="8">
        <f t="shared" si="15"/>
        <v>17.877723259052726</v>
      </c>
      <c r="AJ17" s="8">
        <f t="shared" si="16"/>
        <v>-3.2673091997716028</v>
      </c>
    </row>
    <row r="18" spans="1:36" x14ac:dyDescent="0.25">
      <c r="A18" s="1">
        <f t="shared" si="1"/>
        <v>2021</v>
      </c>
      <c r="B18">
        <v>44197</v>
      </c>
      <c r="C18" s="3">
        <v>12097.726857699967</v>
      </c>
      <c r="D18" s="3">
        <v>10631.2587131645</v>
      </c>
      <c r="E18" s="4">
        <v>0.12772033805581975</v>
      </c>
      <c r="F18" s="3">
        <v>7250.0280000000002</v>
      </c>
      <c r="G18" s="3">
        <v>1399.5550000000001</v>
      </c>
      <c r="H18" s="3">
        <v>5850.473</v>
      </c>
      <c r="I18" s="3">
        <v>156.05159999999998</v>
      </c>
      <c r="J18" s="3">
        <v>50.033819999999999</v>
      </c>
      <c r="K18" s="3">
        <v>4332.6750000000002</v>
      </c>
      <c r="L18" s="3">
        <v>7987.7659999999996</v>
      </c>
      <c r="M18" s="3">
        <v>1659.1410000000001</v>
      </c>
      <c r="N18" s="3">
        <v>903.16780000000006</v>
      </c>
      <c r="O18" s="3">
        <v>803.80550000000005</v>
      </c>
      <c r="P18" s="3">
        <v>4621.652</v>
      </c>
      <c r="Q18" s="3">
        <v>-737.73800000000006</v>
      </c>
      <c r="R18" s="3">
        <v>62.315159999999999</v>
      </c>
      <c r="S18" s="3">
        <v>2773.4059999999999</v>
      </c>
      <c r="T18" s="3">
        <v>439.4058</v>
      </c>
      <c r="U18" s="2">
        <f t="shared" si="17"/>
        <v>3.1578313662076676</v>
      </c>
      <c r="V18" s="8">
        <f t="shared" si="2"/>
        <v>59.928845189503505</v>
      </c>
      <c r="W18" s="8">
        <f t="shared" si="3"/>
        <v>11.568743586810365</v>
      </c>
      <c r="X18" s="8">
        <f t="shared" si="4"/>
        <v>48.360101602693142</v>
      </c>
      <c r="Y18" s="8">
        <f t="shared" si="5"/>
        <v>1.2899249738034562</v>
      </c>
      <c r="Z18" s="8">
        <f t="shared" si="6"/>
        <v>0.41358034107171504</v>
      </c>
      <c r="AA18" s="8">
        <f t="shared" si="7"/>
        <v>35.813959522836612</v>
      </c>
      <c r="AB18" s="8">
        <f t="shared" si="8"/>
        <v>66.026999071449055</v>
      </c>
      <c r="AC18" s="8">
        <f t="shared" si="9"/>
        <v>13.714485535305249</v>
      </c>
      <c r="AD18" s="8">
        <f t="shared" si="10"/>
        <v>7.4655992040781722</v>
      </c>
      <c r="AE18" s="8">
        <f t="shared" si="11"/>
        <v>6.6442688734404145</v>
      </c>
      <c r="AF18" s="8">
        <f t="shared" si="12"/>
        <v>38.202647938429926</v>
      </c>
      <c r="AG18" s="8">
        <f t="shared" si="13"/>
        <v>-6.0981538819455512</v>
      </c>
      <c r="AH18" s="8">
        <f t="shared" si="14"/>
        <v>0.51509809018656771</v>
      </c>
      <c r="AI18" s="8">
        <f t="shared" si="15"/>
        <v>22.925017506365513</v>
      </c>
      <c r="AJ18" s="8">
        <f t="shared" si="16"/>
        <v>3.6321352363839066</v>
      </c>
    </row>
    <row r="19" spans="1:36" x14ac:dyDescent="0.25">
      <c r="A19" s="1">
        <f t="shared" si="1"/>
        <v>2022</v>
      </c>
      <c r="B19">
        <v>44562</v>
      </c>
      <c r="C19" s="3">
        <v>12787.547660113994</v>
      </c>
      <c r="D19" s="3">
        <v>10982.258841539584</v>
      </c>
      <c r="E19" s="4">
        <v>0.12888438203610439</v>
      </c>
      <c r="F19" s="3">
        <v>7434.357</v>
      </c>
      <c r="G19" s="3">
        <v>1545.634</v>
      </c>
      <c r="H19" s="3">
        <v>5888.723</v>
      </c>
      <c r="I19" s="3">
        <v>148.4083</v>
      </c>
      <c r="J19" s="3">
        <v>51.45505</v>
      </c>
      <c r="K19" s="3">
        <v>4658.433</v>
      </c>
      <c r="L19" s="3">
        <v>8027.6840000000002</v>
      </c>
      <c r="M19" s="3">
        <v>1651.09</v>
      </c>
      <c r="N19" s="3">
        <v>939.75879999999995</v>
      </c>
      <c r="O19" s="3">
        <v>780.1268</v>
      </c>
      <c r="P19" s="3">
        <v>4656.7079999999996</v>
      </c>
      <c r="Q19" s="3">
        <v>-593.327</v>
      </c>
      <c r="R19" s="3">
        <v>83.130359999999996</v>
      </c>
      <c r="S19" s="3">
        <v>3449.8629999999998</v>
      </c>
      <c r="T19" s="3">
        <v>1115.8630000000001</v>
      </c>
      <c r="U19" s="2">
        <f t="shared" si="17"/>
        <v>2.9974104043908465</v>
      </c>
      <c r="V19" s="8">
        <f t="shared" si="2"/>
        <v>58.137472466192364</v>
      </c>
      <c r="W19" s="8">
        <f t="shared" si="3"/>
        <v>12.087024354333639</v>
      </c>
      <c r="X19" s="8">
        <f t="shared" si="4"/>
        <v>46.050448111858735</v>
      </c>
      <c r="Y19" s="8">
        <f t="shared" si="5"/>
        <v>1.1605688904910563</v>
      </c>
      <c r="Z19" s="8">
        <f t="shared" si="6"/>
        <v>0.40238403302687126</v>
      </c>
      <c r="AA19" s="8">
        <f t="shared" si="7"/>
        <v>36.429447802022679</v>
      </c>
      <c r="AB19" s="8">
        <f t="shared" si="8"/>
        <v>62.777353511176962</v>
      </c>
      <c r="AC19" s="8">
        <f t="shared" si="9"/>
        <v>12.911701632596547</v>
      </c>
      <c r="AD19" s="8">
        <f t="shared" si="10"/>
        <v>7.3490150338303604</v>
      </c>
      <c r="AE19" s="8">
        <f t="shared" si="11"/>
        <v>6.1006756004774534</v>
      </c>
      <c r="AF19" s="8">
        <f t="shared" si="12"/>
        <v>36.415958116229518</v>
      </c>
      <c r="AG19" s="8">
        <f t="shared" si="13"/>
        <v>-4.639881044984592</v>
      </c>
      <c r="AH19" s="8">
        <f t="shared" si="14"/>
        <v>0.65008836885350807</v>
      </c>
      <c r="AI19" s="8">
        <f t="shared" si="15"/>
        <v>26.978300231564855</v>
      </c>
      <c r="AJ19" s="8">
        <f t="shared" si="16"/>
        <v>8.7261688453410056</v>
      </c>
    </row>
    <row r="20" spans="1:36" x14ac:dyDescent="0.25">
      <c r="A20" s="1">
        <f t="shared" si="1"/>
        <v>2023</v>
      </c>
      <c r="B20">
        <v>44927</v>
      </c>
      <c r="C20" s="3">
        <v>13284.327820052562</v>
      </c>
      <c r="D20" s="3">
        <v>11164.552040428045</v>
      </c>
      <c r="E20" s="4">
        <v>0.13003165212840337</v>
      </c>
      <c r="F20" s="3">
        <v>7896.5619999999999</v>
      </c>
      <c r="G20" s="3">
        <v>1615.0050000000001</v>
      </c>
      <c r="H20" s="3">
        <v>6281.5569999999998</v>
      </c>
      <c r="I20" s="3">
        <v>158.54929999999999</v>
      </c>
      <c r="J20" s="3">
        <v>52.913519999999998</v>
      </c>
      <c r="K20" s="3">
        <v>4977.9040000000005</v>
      </c>
      <c r="L20" s="3">
        <v>8154.5410000000002</v>
      </c>
      <c r="M20" s="3">
        <v>1672.181</v>
      </c>
      <c r="N20" s="3">
        <v>967.6739</v>
      </c>
      <c r="O20" s="3">
        <v>785.78539999999998</v>
      </c>
      <c r="P20" s="3">
        <v>4728.9009999999998</v>
      </c>
      <c r="Q20" s="3">
        <v>-257.97899999999998</v>
      </c>
      <c r="R20" s="3">
        <v>102.0686</v>
      </c>
      <c r="S20" s="3">
        <v>3809.9110000000001</v>
      </c>
      <c r="T20" s="3">
        <v>1475.9110000000001</v>
      </c>
      <c r="U20" s="2">
        <f t="shared" si="17"/>
        <v>2.9586276324596081</v>
      </c>
      <c r="V20" s="8">
        <f t="shared" si="2"/>
        <v>59.442691470472575</v>
      </c>
      <c r="W20" s="8">
        <f t="shared" si="3"/>
        <v>12.157220311607832</v>
      </c>
      <c r="X20" s="8">
        <f t="shared" si="4"/>
        <v>47.285471158864745</v>
      </c>
      <c r="Y20" s="8">
        <f t="shared" si="5"/>
        <v>1.1935063794546787</v>
      </c>
      <c r="Z20" s="8">
        <f t="shared" si="6"/>
        <v>0.39831537370018499</v>
      </c>
      <c r="AA20" s="8">
        <f t="shared" si="7"/>
        <v>37.472005113317842</v>
      </c>
      <c r="AB20" s="8">
        <f t="shared" si="8"/>
        <v>61.38467155026693</v>
      </c>
      <c r="AC20" s="8">
        <f t="shared" si="9"/>
        <v>12.587622216578088</v>
      </c>
      <c r="AD20" s="8">
        <f t="shared" si="10"/>
        <v>7.2843271643696248</v>
      </c>
      <c r="AE20" s="8">
        <f t="shared" si="11"/>
        <v>5.9151310525013141</v>
      </c>
      <c r="AF20" s="8">
        <f t="shared" si="12"/>
        <v>35.597593375118088</v>
      </c>
      <c r="AG20" s="8">
        <f t="shared" si="13"/>
        <v>-1.9419800797943516</v>
      </c>
      <c r="AH20" s="8">
        <f t="shared" si="14"/>
        <v>0.7683384615511254</v>
      </c>
      <c r="AI20" s="8">
        <f t="shared" si="15"/>
        <v>28.679742412325723</v>
      </c>
      <c r="AJ20" s="8">
        <f t="shared" si="16"/>
        <v>11.110166957579343</v>
      </c>
    </row>
    <row r="21" spans="1:36" x14ac:dyDescent="0.25">
      <c r="A21" s="1">
        <f t="shared" si="1"/>
        <v>2024</v>
      </c>
      <c r="B21">
        <v>45292</v>
      </c>
      <c r="C21" s="3">
        <v>13762.325582257106</v>
      </c>
      <c r="D21" s="3">
        <v>11326.835630326501</v>
      </c>
      <c r="E21" s="4">
        <v>0.13115968158344629</v>
      </c>
      <c r="F21" s="3">
        <v>8102.0780000000004</v>
      </c>
      <c r="G21" s="3">
        <v>1673.116</v>
      </c>
      <c r="H21" s="3">
        <v>6428.9620000000004</v>
      </c>
      <c r="I21" s="3">
        <v>165.74180000000001</v>
      </c>
      <c r="J21" s="3">
        <v>54.409979999999997</v>
      </c>
      <c r="K21" s="3">
        <v>5195.7250000000004</v>
      </c>
      <c r="L21" s="3">
        <v>8463.884</v>
      </c>
      <c r="M21" s="3">
        <v>1752.056</v>
      </c>
      <c r="N21" s="3">
        <v>1003.237</v>
      </c>
      <c r="O21" s="3">
        <v>809.53430000000003</v>
      </c>
      <c r="P21" s="3">
        <v>4899.0559999999996</v>
      </c>
      <c r="Q21" s="3">
        <v>-361.80610000000001</v>
      </c>
      <c r="R21" s="3">
        <v>114.76049999999999</v>
      </c>
      <c r="S21" s="3">
        <v>4286.4769999999999</v>
      </c>
      <c r="T21" s="3">
        <v>1952.4770000000001</v>
      </c>
      <c r="U21" s="2">
        <f t="shared" si="17"/>
        <v>3.0121569768952607</v>
      </c>
      <c r="V21" s="8">
        <f t="shared" si="2"/>
        <v>58.871430933486238</v>
      </c>
      <c r="W21" s="8">
        <f t="shared" si="3"/>
        <v>12.157218560190454</v>
      </c>
      <c r="X21" s="8">
        <f t="shared" si="4"/>
        <v>46.714212373295787</v>
      </c>
      <c r="Y21" s="8">
        <f t="shared" si="5"/>
        <v>1.2043153536033211</v>
      </c>
      <c r="Z21" s="8">
        <f t="shared" si="6"/>
        <v>0.39535454727322633</v>
      </c>
      <c r="AA21" s="8">
        <f t="shared" si="7"/>
        <v>37.753248671129533</v>
      </c>
      <c r="AB21" s="8">
        <f t="shared" si="8"/>
        <v>61.50039068187683</v>
      </c>
      <c r="AC21" s="8">
        <f t="shared" si="9"/>
        <v>12.730813477184515</v>
      </c>
      <c r="AD21" s="8">
        <f t="shared" si="10"/>
        <v>7.2897345292674212</v>
      </c>
      <c r="AE21" s="8">
        <f t="shared" si="11"/>
        <v>5.8822492983575492</v>
      </c>
      <c r="AF21" s="8">
        <f t="shared" si="12"/>
        <v>35.597588290717681</v>
      </c>
      <c r="AG21" s="8">
        <f t="shared" si="13"/>
        <v>-2.6289604750119677</v>
      </c>
      <c r="AH21" s="8">
        <f t="shared" si="14"/>
        <v>0.83387432824546326</v>
      </c>
      <c r="AI21" s="8">
        <f t="shared" si="15"/>
        <v>31.146458310260318</v>
      </c>
      <c r="AJ21" s="8">
        <f t="shared" si="16"/>
        <v>14.187115312234765</v>
      </c>
    </row>
    <row r="22" spans="1:36" x14ac:dyDescent="0.25">
      <c r="A22" s="1">
        <f t="shared" si="1"/>
        <v>2025</v>
      </c>
      <c r="B22">
        <v>45658</v>
      </c>
      <c r="C22" s="3">
        <v>14252.343663364692</v>
      </c>
      <c r="D22" s="3">
        <v>11484.716582724315</v>
      </c>
      <c r="E22" s="4">
        <v>0.1322871252895092</v>
      </c>
      <c r="F22" s="3">
        <v>8119.1080000000002</v>
      </c>
      <c r="G22" s="3">
        <v>1732.6890000000001</v>
      </c>
      <c r="H22" s="3">
        <v>6386.4189999999999</v>
      </c>
      <c r="I22" s="3">
        <v>171.75530000000001</v>
      </c>
      <c r="J22" s="3">
        <v>55.953200000000002</v>
      </c>
      <c r="K22" s="3">
        <v>5195.415</v>
      </c>
      <c r="L22" s="3">
        <v>8780.107</v>
      </c>
      <c r="M22" s="3">
        <v>1834.8240000000001</v>
      </c>
      <c r="N22" s="3">
        <v>1036.932</v>
      </c>
      <c r="O22" s="3">
        <v>834.86040000000003</v>
      </c>
      <c r="P22" s="3">
        <v>5073.491</v>
      </c>
      <c r="Q22" s="3">
        <v>-660.99940000000004</v>
      </c>
      <c r="R22" s="3">
        <v>134.5754</v>
      </c>
      <c r="S22" s="3">
        <v>5082.0519999999997</v>
      </c>
      <c r="T22" s="3">
        <v>2748.0520000000001</v>
      </c>
      <c r="U22" s="2">
        <f t="shared" si="17"/>
        <v>3.1395339342774968</v>
      </c>
      <c r="V22" s="8">
        <f t="shared" si="2"/>
        <v>56.966827293604858</v>
      </c>
      <c r="W22" s="8">
        <f t="shared" si="3"/>
        <v>12.157221583519878</v>
      </c>
      <c r="X22" s="8">
        <f t="shared" si="4"/>
        <v>44.809605710084981</v>
      </c>
      <c r="Y22" s="8">
        <f t="shared" si="5"/>
        <v>1.2051021506132558</v>
      </c>
      <c r="Z22" s="8">
        <f t="shared" si="6"/>
        <v>0.39258946683854085</v>
      </c>
      <c r="AA22" s="8">
        <f t="shared" si="7"/>
        <v>36.453057284569198</v>
      </c>
      <c r="AB22" s="8">
        <f t="shared" si="8"/>
        <v>61.604653995041211</v>
      </c>
      <c r="AC22" s="8">
        <f t="shared" si="9"/>
        <v>12.873840565017886</v>
      </c>
      <c r="AD22" s="8">
        <f t="shared" si="10"/>
        <v>7.275519202258705</v>
      </c>
      <c r="AE22" s="8">
        <f t="shared" si="11"/>
        <v>5.8577060707986481</v>
      </c>
      <c r="AF22" s="8">
        <f t="shared" si="12"/>
        <v>35.597590963521924</v>
      </c>
      <c r="AG22" s="8">
        <f t="shared" si="13"/>
        <v>-4.6378295079923113</v>
      </c>
      <c r="AH22" s="8">
        <f t="shared" si="14"/>
        <v>0.94423347611188224</v>
      </c>
      <c r="AI22" s="8">
        <f t="shared" si="15"/>
        <v>35.657658277377159</v>
      </c>
      <c r="AJ22" s="8">
        <f t="shared" si="16"/>
        <v>19.281404272223675</v>
      </c>
    </row>
    <row r="23" spans="1:36" x14ac:dyDescent="0.25">
      <c r="A23" s="1">
        <f t="shared" si="1"/>
        <v>2026</v>
      </c>
      <c r="B23">
        <v>46023</v>
      </c>
      <c r="C23" s="3">
        <v>14747.953280095142</v>
      </c>
      <c r="D23" s="3">
        <v>11651.065000300265</v>
      </c>
      <c r="E23" s="4">
        <v>0.13339911008997019</v>
      </c>
      <c r="F23" s="3">
        <v>8148.2240000000002</v>
      </c>
      <c r="G23" s="3">
        <v>1792.941</v>
      </c>
      <c r="H23" s="3">
        <v>6355.2830000000004</v>
      </c>
      <c r="I23" s="3">
        <v>177.71899999999999</v>
      </c>
      <c r="J23" s="3">
        <v>57.538170000000001</v>
      </c>
      <c r="K23" s="3">
        <v>5160.8239999999996</v>
      </c>
      <c r="L23" s="3">
        <v>9102.8080000000009</v>
      </c>
      <c r="M23" s="3">
        <v>1920.1780000000001</v>
      </c>
      <c r="N23" s="3">
        <v>1073.104</v>
      </c>
      <c r="O23" s="3">
        <v>859.61009999999999</v>
      </c>
      <c r="P23" s="3">
        <v>5249.9160000000002</v>
      </c>
      <c r="Q23" s="3">
        <v>-954.58420000000001</v>
      </c>
      <c r="R23" s="3">
        <v>166.34280000000001</v>
      </c>
      <c r="S23" s="3">
        <v>6202.9790000000003</v>
      </c>
      <c r="T23" s="3">
        <v>3868.9789999999998</v>
      </c>
      <c r="U23" s="2">
        <f t="shared" si="17"/>
        <v>3.2731424235722111</v>
      </c>
      <c r="V23" s="8">
        <f t="shared" si="2"/>
        <v>55.249863118276942</v>
      </c>
      <c r="W23" s="8">
        <f t="shared" si="3"/>
        <v>12.157219147282472</v>
      </c>
      <c r="X23" s="8">
        <f t="shared" si="4"/>
        <v>43.092643970994473</v>
      </c>
      <c r="Y23" s="8">
        <f t="shared" si="5"/>
        <v>1.2050417886789879</v>
      </c>
      <c r="Z23" s="8">
        <f t="shared" si="6"/>
        <v>0.39014342469919194</v>
      </c>
      <c r="AA23" s="8">
        <f t="shared" si="7"/>
        <v>34.993493008724165</v>
      </c>
      <c r="AB23" s="8">
        <f t="shared" si="8"/>
        <v>61.722517200307244</v>
      </c>
      <c r="AC23" s="8">
        <f t="shared" si="9"/>
        <v>13.019962590955622</v>
      </c>
      <c r="AD23" s="8">
        <f t="shared" si="10"/>
        <v>7.2762910189601389</v>
      </c>
      <c r="AE23" s="8">
        <f t="shared" si="11"/>
        <v>5.828673875446766</v>
      </c>
      <c r="AF23" s="8">
        <f t="shared" si="12"/>
        <v>35.5975903930049</v>
      </c>
      <c r="AG23" s="8">
        <f t="shared" si="13"/>
        <v>-6.4726554381506816</v>
      </c>
      <c r="AH23" s="8">
        <f t="shared" si="14"/>
        <v>1.1279043053689881</v>
      </c>
      <c r="AI23" s="8">
        <f t="shared" si="15"/>
        <v>42.05993117954862</v>
      </c>
      <c r="AJ23" s="8">
        <f t="shared" si="16"/>
        <v>26.234006350032594</v>
      </c>
    </row>
    <row r="24" spans="1:36" x14ac:dyDescent="0.25">
      <c r="A24" s="1">
        <f t="shared" si="1"/>
        <v>2027</v>
      </c>
      <c r="B24">
        <v>46388</v>
      </c>
      <c r="C24" s="3">
        <v>15260.474578253152</v>
      </c>
      <c r="D24" s="3">
        <v>11819.566454149643</v>
      </c>
      <c r="E24" s="4">
        <v>0.13449515310427793</v>
      </c>
      <c r="F24" s="3">
        <v>8273.4879999999994</v>
      </c>
      <c r="G24" s="3">
        <v>1855.249</v>
      </c>
      <c r="H24" s="3">
        <v>6418.2389999999996</v>
      </c>
      <c r="I24" s="3">
        <v>183.76509999999999</v>
      </c>
      <c r="J24" s="3">
        <v>59.166580000000003</v>
      </c>
      <c r="K24" s="3">
        <v>5219.67</v>
      </c>
      <c r="L24" s="3">
        <v>9439.7960000000003</v>
      </c>
      <c r="M24" s="3">
        <v>2011.0050000000001</v>
      </c>
      <c r="N24" s="3">
        <v>1111.009</v>
      </c>
      <c r="O24" s="3">
        <v>885.41959999999995</v>
      </c>
      <c r="P24" s="3">
        <v>5432.3609999999999</v>
      </c>
      <c r="Q24" s="3">
        <v>-1166.307</v>
      </c>
      <c r="R24" s="3">
        <v>209.6626</v>
      </c>
      <c r="S24" s="3">
        <v>7578.9489999999996</v>
      </c>
      <c r="T24" s="3">
        <v>5244.9489999999996</v>
      </c>
      <c r="U24" s="2">
        <f t="shared" si="17"/>
        <v>3.3800307884324607</v>
      </c>
      <c r="V24" s="8">
        <f t="shared" si="2"/>
        <v>54.215142245904225</v>
      </c>
      <c r="W24" s="8">
        <f t="shared" si="3"/>
        <v>12.157216936384216</v>
      </c>
      <c r="X24" s="8">
        <f t="shared" si="4"/>
        <v>42.057925309520009</v>
      </c>
      <c r="Y24" s="8">
        <f t="shared" si="5"/>
        <v>1.2041899421782947</v>
      </c>
      <c r="Z24" s="8">
        <f t="shared" si="6"/>
        <v>0.38771127134089911</v>
      </c>
      <c r="AA24" s="8">
        <f t="shared" si="7"/>
        <v>34.203851087555691</v>
      </c>
      <c r="AB24" s="8">
        <f t="shared" si="8"/>
        <v>61.857814130185211</v>
      </c>
      <c r="AC24" s="8">
        <f t="shared" si="9"/>
        <v>13.17786671500879</v>
      </c>
      <c r="AD24" s="8">
        <f t="shared" si="10"/>
        <v>7.2803043857052563</v>
      </c>
      <c r="AE24" s="8">
        <f t="shared" si="11"/>
        <v>5.802044985296603</v>
      </c>
      <c r="AF24" s="8">
        <f t="shared" si="12"/>
        <v>35.597588870147938</v>
      </c>
      <c r="AG24" s="8">
        <f t="shared" si="13"/>
        <v>-7.6426653314048227</v>
      </c>
      <c r="AH24" s="8">
        <f t="shared" si="14"/>
        <v>1.3738930524400494</v>
      </c>
      <c r="AI24" s="8">
        <f t="shared" si="15"/>
        <v>49.663914193077161</v>
      </c>
      <c r="AJ24" s="8">
        <f t="shared" si="16"/>
        <v>34.369501243914669</v>
      </c>
    </row>
    <row r="25" spans="1:36" x14ac:dyDescent="0.25">
      <c r="A25" s="1">
        <f t="shared" si="1"/>
        <v>2028</v>
      </c>
      <c r="B25">
        <v>46753</v>
      </c>
      <c r="C25" s="3">
        <v>15795.571824182798</v>
      </c>
      <c r="D25" s="3">
        <v>11994.131763118392</v>
      </c>
      <c r="E25" s="4">
        <v>0.13557191026882009</v>
      </c>
      <c r="F25" s="3">
        <v>8474.4529999999995</v>
      </c>
      <c r="G25" s="3">
        <v>1920.3019999999999</v>
      </c>
      <c r="H25" s="3">
        <v>6554.1509999999998</v>
      </c>
      <c r="I25" s="3">
        <v>189.99719999999999</v>
      </c>
      <c r="J25" s="3">
        <v>60.839410000000001</v>
      </c>
      <c r="K25" s="3">
        <v>5350.63</v>
      </c>
      <c r="L25" s="3">
        <v>9791.8009999999995</v>
      </c>
      <c r="M25" s="3">
        <v>2105.2249999999999</v>
      </c>
      <c r="N25" s="3">
        <v>1150.8979999999999</v>
      </c>
      <c r="O25" s="3">
        <v>912.83500000000004</v>
      </c>
      <c r="P25" s="3">
        <v>5622.8429999999998</v>
      </c>
      <c r="Q25" s="3">
        <v>-1317.348</v>
      </c>
      <c r="R25" s="3">
        <v>262.65159999999997</v>
      </c>
      <c r="S25" s="3">
        <v>9158.9480000000003</v>
      </c>
      <c r="T25" s="3">
        <v>6824.9480000000003</v>
      </c>
      <c r="U25" s="2">
        <f t="shared" si="17"/>
        <v>3.4655411983904361</v>
      </c>
      <c r="V25" s="8">
        <f t="shared" si="2"/>
        <v>53.65081488867488</v>
      </c>
      <c r="W25" s="8">
        <f t="shared" si="3"/>
        <v>12.15721736050128</v>
      </c>
      <c r="X25" s="8">
        <f t="shared" si="4"/>
        <v>41.493597528173602</v>
      </c>
      <c r="Y25" s="8">
        <f t="shared" si="5"/>
        <v>1.202851040246083</v>
      </c>
      <c r="Z25" s="8">
        <f t="shared" si="6"/>
        <v>0.38516750566038843</v>
      </c>
      <c r="AA25" s="8">
        <f t="shared" si="7"/>
        <v>33.874240575502689</v>
      </c>
      <c r="AB25" s="8">
        <f t="shared" si="8"/>
        <v>61.990797857719151</v>
      </c>
      <c r="AC25" s="8">
        <f t="shared" si="9"/>
        <v>13.327944207609693</v>
      </c>
      <c r="AD25" s="8">
        <f t="shared" si="10"/>
        <v>7.2862066205035472</v>
      </c>
      <c r="AE25" s="8">
        <f t="shared" si="11"/>
        <v>5.7790563720046046</v>
      </c>
      <c r="AF25" s="8">
        <f t="shared" si="12"/>
        <v>35.597590657601302</v>
      </c>
      <c r="AG25" s="8">
        <f t="shared" si="13"/>
        <v>-8.3399829690442644</v>
      </c>
      <c r="AH25" s="8">
        <f t="shared" si="14"/>
        <v>1.6628179272236543</v>
      </c>
      <c r="AI25" s="8">
        <f t="shared" si="15"/>
        <v>57.98427623859606</v>
      </c>
      <c r="AJ25" s="8">
        <f t="shared" si="16"/>
        <v>43.207983072515937</v>
      </c>
    </row>
    <row r="26" spans="1:36" x14ac:dyDescent="0.25">
      <c r="A26" s="1">
        <f t="shared" si="1"/>
        <v>2029</v>
      </c>
      <c r="B26">
        <v>47119</v>
      </c>
      <c r="C26" s="3">
        <v>16351.389238085252</v>
      </c>
      <c r="D26" s="3">
        <v>12172.729061627142</v>
      </c>
      <c r="E26" s="4">
        <v>0.1366204497319293</v>
      </c>
      <c r="F26" s="3">
        <v>8715.5210000000006</v>
      </c>
      <c r="G26" s="3">
        <v>1987.874</v>
      </c>
      <c r="H26" s="3">
        <v>6727.6469999999999</v>
      </c>
      <c r="I26" s="3">
        <v>196.44759999999999</v>
      </c>
      <c r="J26" s="3">
        <v>62.554310000000001</v>
      </c>
      <c r="K26" s="3">
        <v>5518.2929999999997</v>
      </c>
      <c r="L26" s="3">
        <v>10159.07</v>
      </c>
      <c r="M26" s="3">
        <v>2206.817</v>
      </c>
      <c r="N26" s="3">
        <v>1190.2360000000001</v>
      </c>
      <c r="O26" s="3">
        <v>941.31759999999997</v>
      </c>
      <c r="P26" s="3">
        <v>5820.701</v>
      </c>
      <c r="Q26" s="3">
        <v>-1443.55</v>
      </c>
      <c r="R26" s="3">
        <v>323.67259999999999</v>
      </c>
      <c r="S26" s="3">
        <v>10926.17</v>
      </c>
      <c r="T26" s="3">
        <v>8592.1710000000003</v>
      </c>
      <c r="U26" s="2">
        <f t="shared" si="17"/>
        <v>3.5339495321951819</v>
      </c>
      <c r="V26" s="8">
        <f t="shared" si="2"/>
        <v>53.301409886935019</v>
      </c>
      <c r="W26" s="8">
        <f t="shared" si="3"/>
        <v>12.157217781654252</v>
      </c>
      <c r="X26" s="8">
        <f t="shared" si="4"/>
        <v>41.144192105280759</v>
      </c>
      <c r="Y26" s="8">
        <f t="shared" si="5"/>
        <v>1.2014122906599218</v>
      </c>
      <c r="Z26" s="8">
        <f t="shared" si="6"/>
        <v>0.3825626623473683</v>
      </c>
      <c r="AA26" s="8">
        <f t="shared" si="7"/>
        <v>33.74815998598411</v>
      </c>
      <c r="AB26" s="8">
        <f t="shared" si="8"/>
        <v>62.129705629768416</v>
      </c>
      <c r="AC26" s="8">
        <f t="shared" si="9"/>
        <v>13.496204927101463</v>
      </c>
      <c r="AD26" s="8">
        <f t="shared" si="10"/>
        <v>7.2791123902043244</v>
      </c>
      <c r="AE26" s="8">
        <f t="shared" si="11"/>
        <v>5.7568050414181702</v>
      </c>
      <c r="AF26" s="8">
        <f t="shared" si="12"/>
        <v>35.597593056145755</v>
      </c>
      <c r="AG26" s="8">
        <f t="shared" si="13"/>
        <v>-8.8283018585217157</v>
      </c>
      <c r="AH26" s="8">
        <f t="shared" si="14"/>
        <v>1.979480735778155</v>
      </c>
      <c r="AI26" s="8">
        <f t="shared" si="15"/>
        <v>66.821050131636738</v>
      </c>
      <c r="AJ26" s="8">
        <f t="shared" si="16"/>
        <v>52.547039734014326</v>
      </c>
    </row>
    <row r="27" spans="1:36" x14ac:dyDescent="0.25">
      <c r="A27" s="1">
        <f t="shared" si="1"/>
        <v>2030</v>
      </c>
      <c r="B27">
        <v>47484</v>
      </c>
      <c r="C27" s="3">
        <v>16927.877443074223</v>
      </c>
      <c r="D27" s="3">
        <v>12354.797896741142</v>
      </c>
      <c r="E27" s="4">
        <v>0.13765363978013609</v>
      </c>
      <c r="F27" s="3">
        <v>8987.8160000000007</v>
      </c>
      <c r="G27" s="3">
        <v>2057.9589999999998</v>
      </c>
      <c r="H27" s="3">
        <v>6929.857</v>
      </c>
      <c r="I27" s="3">
        <v>203.1525</v>
      </c>
      <c r="J27" s="3">
        <v>64.318709999999996</v>
      </c>
      <c r="K27" s="3">
        <v>5713.7110000000002</v>
      </c>
      <c r="L27" s="3">
        <v>10540.12</v>
      </c>
      <c r="M27" s="3">
        <v>2310.902</v>
      </c>
      <c r="N27" s="3">
        <v>1231.816</v>
      </c>
      <c r="O27" s="3">
        <v>971.48979999999995</v>
      </c>
      <c r="P27" s="3">
        <v>6025.9170000000004</v>
      </c>
      <c r="Q27" s="3">
        <v>-1552.308</v>
      </c>
      <c r="R27" s="3">
        <v>392.10480000000001</v>
      </c>
      <c r="S27" s="3">
        <v>12870.58</v>
      </c>
      <c r="T27" s="3">
        <v>10536.58</v>
      </c>
      <c r="U27" s="2">
        <f t="shared" si="17"/>
        <v>3.5886756292461128</v>
      </c>
      <c r="V27" s="8">
        <f t="shared" si="2"/>
        <v>53.094760581913505</v>
      </c>
      <c r="W27" s="8">
        <f t="shared" si="3"/>
        <v>12.15721821545903</v>
      </c>
      <c r="X27" s="8">
        <f t="shared" si="4"/>
        <v>40.937542366454466</v>
      </c>
      <c r="Y27" s="8">
        <f t="shared" si="5"/>
        <v>1.2001061602860119</v>
      </c>
      <c r="Z27" s="8">
        <f t="shared" si="6"/>
        <v>0.37995732315698555</v>
      </c>
      <c r="AA27" s="8">
        <f t="shared" si="7"/>
        <v>33.753263037343615</v>
      </c>
      <c r="AB27" s="8">
        <f t="shared" si="8"/>
        <v>62.264864779679307</v>
      </c>
      <c r="AC27" s="8">
        <f t="shared" si="9"/>
        <v>13.65145753075776</v>
      </c>
      <c r="AD27" s="8">
        <f t="shared" si="10"/>
        <v>7.2768485248218662</v>
      </c>
      <c r="AE27" s="8">
        <f t="shared" si="11"/>
        <v>5.7389935818413536</v>
      </c>
      <c r="AF27" s="8">
        <f t="shared" si="12"/>
        <v>35.59759349785115</v>
      </c>
      <c r="AG27" s="8">
        <f t="shared" si="13"/>
        <v>-9.1701278274264819</v>
      </c>
      <c r="AH27" s="8">
        <f t="shared" si="14"/>
        <v>2.3163258436776051</v>
      </c>
      <c r="AI27" s="8">
        <f t="shared" si="15"/>
        <v>76.031859536328326</v>
      </c>
      <c r="AJ27" s="8">
        <f t="shared" si="16"/>
        <v>62.243952529978159</v>
      </c>
    </row>
    <row r="28" spans="1:36" x14ac:dyDescent="0.25">
      <c r="A28" s="1">
        <f t="shared" si="1"/>
        <v>2031</v>
      </c>
      <c r="B28">
        <v>47849</v>
      </c>
      <c r="C28" s="3">
        <v>17515.924733911816</v>
      </c>
      <c r="D28" s="3">
        <v>12533.31747774508</v>
      </c>
      <c r="E28" s="4">
        <v>0.13866524470768438</v>
      </c>
      <c r="F28" s="3">
        <v>9270.8790000000008</v>
      </c>
      <c r="G28" s="3">
        <v>2129.4490000000001</v>
      </c>
      <c r="H28" s="3">
        <v>7141.43</v>
      </c>
      <c r="I28" s="3">
        <v>210.11660000000001</v>
      </c>
      <c r="J28" s="3">
        <v>66.131169999999997</v>
      </c>
      <c r="K28" s="3">
        <v>5917.5280000000002</v>
      </c>
      <c r="L28" s="3">
        <v>10929.67</v>
      </c>
      <c r="M28" s="3">
        <v>2418.8670000000002</v>
      </c>
      <c r="N28" s="3">
        <v>1272.7449999999999</v>
      </c>
      <c r="O28" s="3">
        <v>1002.808</v>
      </c>
      <c r="P28" s="3">
        <v>6235.2470000000003</v>
      </c>
      <c r="Q28" s="3">
        <v>-1658.789</v>
      </c>
      <c r="R28" s="3">
        <v>467.51839999999999</v>
      </c>
      <c r="S28" s="3">
        <v>14996.89</v>
      </c>
      <c r="T28" s="3">
        <v>12662.89</v>
      </c>
      <c r="U28" s="2">
        <f t="shared" si="17"/>
        <v>3.6324579001101736</v>
      </c>
      <c r="V28" s="8">
        <f t="shared" si="2"/>
        <v>52.928287491730643</v>
      </c>
      <c r="W28" s="8">
        <f t="shared" si="3"/>
        <v>12.157217117274241</v>
      </c>
      <c r="X28" s="8">
        <f t="shared" si="4"/>
        <v>40.771070374456393</v>
      </c>
      <c r="Y28" s="8">
        <f t="shared" si="5"/>
        <v>1.1995746909850693</v>
      </c>
      <c r="Z28" s="8">
        <f t="shared" si="6"/>
        <v>0.37754883629961217</v>
      </c>
      <c r="AA28" s="8">
        <f t="shared" si="7"/>
        <v>33.783703058185296</v>
      </c>
      <c r="AB28" s="8">
        <f t="shared" si="8"/>
        <v>62.398475478942565</v>
      </c>
      <c r="AC28" s="8">
        <f t="shared" si="9"/>
        <v>13.809530679912877</v>
      </c>
      <c r="AD28" s="8">
        <f t="shared" si="10"/>
        <v>7.2662164249649575</v>
      </c>
      <c r="AE28" s="8">
        <f t="shared" si="11"/>
        <v>5.7251216549161539</v>
      </c>
      <c r="AF28" s="8">
        <f t="shared" si="12"/>
        <v>35.597589591876996</v>
      </c>
      <c r="AG28" s="8">
        <f t="shared" si="13"/>
        <v>-9.4701765690308726</v>
      </c>
      <c r="AH28" s="8">
        <f t="shared" si="14"/>
        <v>2.6691048694383692</v>
      </c>
      <c r="AI28" s="8">
        <f t="shared" si="15"/>
        <v>85.618602659128683</v>
      </c>
      <c r="AJ28" s="8">
        <f t="shared" si="16"/>
        <v>72.293585365115959</v>
      </c>
    </row>
    <row r="29" spans="1:36" x14ac:dyDescent="0.25">
      <c r="A29" s="1">
        <f t="shared" si="1"/>
        <v>2032</v>
      </c>
      <c r="B29">
        <v>48214</v>
      </c>
      <c r="C29" s="3">
        <v>18131.935224852194</v>
      </c>
      <c r="D29" s="3">
        <v>12719.701633771421</v>
      </c>
      <c r="E29" s="4">
        <v>0.13966262696709181</v>
      </c>
      <c r="F29" s="3">
        <v>9567.1389999999992</v>
      </c>
      <c r="G29" s="3">
        <v>2204.3389999999999</v>
      </c>
      <c r="H29" s="3">
        <v>7362.8</v>
      </c>
      <c r="I29" s="3">
        <v>217.38229999999999</v>
      </c>
      <c r="J29" s="3">
        <v>67.996949999999998</v>
      </c>
      <c r="K29" s="3">
        <v>6129.9080000000004</v>
      </c>
      <c r="L29" s="3">
        <v>11339.01</v>
      </c>
      <c r="M29" s="3">
        <v>2533.4</v>
      </c>
      <c r="N29" s="3">
        <v>1314.643</v>
      </c>
      <c r="O29" s="3">
        <v>1036.4390000000001</v>
      </c>
      <c r="P29" s="3">
        <v>6454.5320000000002</v>
      </c>
      <c r="Q29" s="3">
        <v>-1771.875</v>
      </c>
      <c r="R29" s="3">
        <v>550.00829999999996</v>
      </c>
      <c r="S29" s="3">
        <v>17318.77</v>
      </c>
      <c r="T29" s="3">
        <v>14984.77</v>
      </c>
      <c r="U29" s="2">
        <f t="shared" si="17"/>
        <v>3.6674823913491394</v>
      </c>
      <c r="V29" s="8">
        <f t="shared" si="2"/>
        <v>52.764025909859754</v>
      </c>
      <c r="W29" s="8">
        <f t="shared" si="3"/>
        <v>12.157218590648087</v>
      </c>
      <c r="X29" s="8">
        <f t="shared" si="4"/>
        <v>40.606807319211676</v>
      </c>
      <c r="Y29" s="8">
        <f t="shared" si="5"/>
        <v>1.1988918849767842</v>
      </c>
      <c r="Z29" s="8">
        <f t="shared" si="6"/>
        <v>0.37501209416853237</v>
      </c>
      <c r="AA29" s="8">
        <f t="shared" si="7"/>
        <v>33.807246297671291</v>
      </c>
      <c r="AB29" s="8">
        <f t="shared" si="8"/>
        <v>62.536126780656048</v>
      </c>
      <c r="AC29" s="8">
        <f t="shared" si="9"/>
        <v>13.972033148053844</v>
      </c>
      <c r="AD29" s="8">
        <f t="shared" si="10"/>
        <v>7.2504285047197241</v>
      </c>
      <c r="AE29" s="8">
        <f t="shared" si="11"/>
        <v>5.7160969700543856</v>
      </c>
      <c r="AF29" s="8">
        <f t="shared" si="12"/>
        <v>35.597590218352529</v>
      </c>
      <c r="AG29" s="8">
        <f t="shared" si="13"/>
        <v>-9.7721229313207179</v>
      </c>
      <c r="AH29" s="8">
        <f t="shared" si="14"/>
        <v>3.03336788478122</v>
      </c>
      <c r="AI29" s="8">
        <f t="shared" si="15"/>
        <v>95.515287172779864</v>
      </c>
      <c r="AJ29" s="8">
        <f t="shared" si="16"/>
        <v>82.642971167586182</v>
      </c>
    </row>
    <row r="30" spans="1:36" x14ac:dyDescent="0.25">
      <c r="A30" s="1">
        <f t="shared" si="1"/>
        <v>2033</v>
      </c>
      <c r="B30">
        <v>48580</v>
      </c>
      <c r="C30" s="3">
        <v>18773.985653540461</v>
      </c>
      <c r="D30" s="3">
        <v>12911.866841151679</v>
      </c>
      <c r="E30" s="4">
        <v>0.1406326473316902</v>
      </c>
      <c r="F30" s="3">
        <v>9877.2729999999992</v>
      </c>
      <c r="G30" s="3">
        <v>2282.395</v>
      </c>
      <c r="H30" s="3">
        <v>7594.8779999999997</v>
      </c>
      <c r="I30" s="3">
        <v>224.96969999999999</v>
      </c>
      <c r="J30" s="3">
        <v>69.911410000000004</v>
      </c>
      <c r="K30" s="3">
        <v>6351.64</v>
      </c>
      <c r="L30" s="3">
        <v>11762.27</v>
      </c>
      <c r="M30" s="3">
        <v>2650.9850000000001</v>
      </c>
      <c r="N30" s="3">
        <v>1356.6389999999999</v>
      </c>
      <c r="O30" s="3">
        <v>1071.557</v>
      </c>
      <c r="P30" s="3">
        <v>6683.0870000000004</v>
      </c>
      <c r="Q30" s="3">
        <v>-1884.9960000000001</v>
      </c>
      <c r="R30" s="3">
        <v>640.01559999999995</v>
      </c>
      <c r="S30" s="3">
        <v>19843.79</v>
      </c>
      <c r="T30" s="3">
        <v>17509.79</v>
      </c>
      <c r="U30" s="2">
        <f t="shared" si="17"/>
        <v>3.6955026251864305</v>
      </c>
      <c r="V30" s="8">
        <f t="shared" si="2"/>
        <v>52.611486885510161</v>
      </c>
      <c r="W30" s="8">
        <f t="shared" si="3"/>
        <v>12.157221391982786</v>
      </c>
      <c r="X30" s="8">
        <f t="shared" si="4"/>
        <v>40.45426549352738</v>
      </c>
      <c r="Y30" s="8">
        <f t="shared" si="5"/>
        <v>1.1983054858549678</v>
      </c>
      <c r="Z30" s="8">
        <f t="shared" si="6"/>
        <v>0.37238448611904568</v>
      </c>
      <c r="AA30" s="8">
        <f t="shared" si="7"/>
        <v>33.83213408817209</v>
      </c>
      <c r="AB30" s="8">
        <f t="shared" si="8"/>
        <v>62.651960095547594</v>
      </c>
      <c r="AC30" s="8">
        <f t="shared" si="9"/>
        <v>14.120523201209906</v>
      </c>
      <c r="AD30" s="8">
        <f t="shared" si="10"/>
        <v>7.2261640390896984</v>
      </c>
      <c r="AE30" s="8">
        <f t="shared" si="11"/>
        <v>5.7076692172603325</v>
      </c>
      <c r="AF30" s="8">
        <f t="shared" si="12"/>
        <v>35.597592984948733</v>
      </c>
      <c r="AG30" s="8">
        <f t="shared" si="13"/>
        <v>-10.040467883517964</v>
      </c>
      <c r="AH30" s="8">
        <f t="shared" si="14"/>
        <v>3.4090555506486373</v>
      </c>
      <c r="AI30" s="8">
        <f t="shared" si="15"/>
        <v>105.69833367406346</v>
      </c>
      <c r="AJ30" s="8">
        <f t="shared" si="16"/>
        <v>93.266237245142165</v>
      </c>
    </row>
    <row r="31" spans="1:36" x14ac:dyDescent="0.25">
      <c r="A31" s="1">
        <f t="shared" si="1"/>
        <v>2034</v>
      </c>
      <c r="B31">
        <v>48945</v>
      </c>
      <c r="C31" s="3">
        <v>19435.993087872437</v>
      </c>
      <c r="D31" s="3">
        <v>13105.065871177852</v>
      </c>
      <c r="E31" s="4">
        <v>0.14158514558411184</v>
      </c>
      <c r="F31" s="3">
        <v>10202.02</v>
      </c>
      <c r="G31" s="3">
        <v>2362.8760000000002</v>
      </c>
      <c r="H31" s="3">
        <v>7839.1390000000001</v>
      </c>
      <c r="I31" s="3">
        <v>232.91640000000001</v>
      </c>
      <c r="J31" s="3">
        <v>71.880979999999994</v>
      </c>
      <c r="K31" s="3">
        <v>6584.4070000000002</v>
      </c>
      <c r="L31" s="3">
        <v>12200.59</v>
      </c>
      <c r="M31" s="3">
        <v>2774.375</v>
      </c>
      <c r="N31" s="3">
        <v>1400.3520000000001</v>
      </c>
      <c r="O31" s="3">
        <v>1107.1220000000001</v>
      </c>
      <c r="P31" s="3">
        <v>6918.7449999999999</v>
      </c>
      <c r="Q31" s="3">
        <v>-1998.579</v>
      </c>
      <c r="R31" s="3">
        <v>737.77570000000003</v>
      </c>
      <c r="S31" s="3">
        <v>22580.14</v>
      </c>
      <c r="T31" s="3">
        <v>20246.14</v>
      </c>
      <c r="U31" s="2">
        <f t="shared" si="17"/>
        <v>3.7179172930171105</v>
      </c>
      <c r="V31" s="8">
        <f t="shared" si="2"/>
        <v>52.490345895244218</v>
      </c>
      <c r="W31" s="8">
        <f t="shared" si="3"/>
        <v>12.157217741934549</v>
      </c>
      <c r="X31" s="8">
        <f t="shared" si="4"/>
        <v>40.333102427842611</v>
      </c>
      <c r="Y31" s="8">
        <f t="shared" si="5"/>
        <v>1.1983766352815481</v>
      </c>
      <c r="Z31" s="8">
        <f t="shared" si="6"/>
        <v>0.36983435667535758</v>
      </c>
      <c r="AA31" s="8">
        <f t="shared" si="7"/>
        <v>33.877389080306386</v>
      </c>
      <c r="AB31" s="8">
        <f t="shared" si="8"/>
        <v>62.77317523647843</v>
      </c>
      <c r="AC31" s="8">
        <f t="shared" si="9"/>
        <v>14.274418536046605</v>
      </c>
      <c r="AD31" s="8">
        <f t="shared" si="10"/>
        <v>7.2049418502509344</v>
      </c>
      <c r="AE31" s="8">
        <f t="shared" si="11"/>
        <v>5.6962461089308372</v>
      </c>
      <c r="AF31" s="8">
        <f t="shared" si="12"/>
        <v>35.597589321623701</v>
      </c>
      <c r="AG31" s="8">
        <f t="shared" si="13"/>
        <v>-10.282875647074922</v>
      </c>
      <c r="AH31" s="8">
        <f t="shared" si="14"/>
        <v>3.7959248939039458</v>
      </c>
      <c r="AI31" s="8">
        <f t="shared" si="15"/>
        <v>116.17692956522725</v>
      </c>
      <c r="AJ31" s="8">
        <f t="shared" si="16"/>
        <v>104.16828154066938</v>
      </c>
    </row>
    <row r="32" spans="1:36" x14ac:dyDescent="0.25">
      <c r="A32" s="1">
        <f t="shared" si="1"/>
        <v>2035</v>
      </c>
      <c r="B32">
        <v>49310</v>
      </c>
      <c r="C32" s="3">
        <v>20123.755841376664</v>
      </c>
      <c r="D32" s="3">
        <v>13302.747556534119</v>
      </c>
      <c r="E32" s="4">
        <v>0.14251788226494108</v>
      </c>
      <c r="F32" s="3">
        <v>10542.52</v>
      </c>
      <c r="G32" s="3">
        <v>2446.489</v>
      </c>
      <c r="H32" s="3">
        <v>8096.0290000000005</v>
      </c>
      <c r="I32" s="3">
        <v>241.22130000000001</v>
      </c>
      <c r="J32" s="3">
        <v>73.905760000000001</v>
      </c>
      <c r="K32" s="3">
        <v>6828.674</v>
      </c>
      <c r="L32" s="3">
        <v>12653.76</v>
      </c>
      <c r="M32" s="3">
        <v>2903.154</v>
      </c>
      <c r="N32" s="3">
        <v>1443.0920000000001</v>
      </c>
      <c r="O32" s="3">
        <v>1143.943</v>
      </c>
      <c r="P32" s="3">
        <v>7163.5720000000001</v>
      </c>
      <c r="Q32" s="3">
        <v>-2111.2429999999999</v>
      </c>
      <c r="R32" s="3">
        <v>843.56029999999998</v>
      </c>
      <c r="S32" s="3">
        <v>25534.94</v>
      </c>
      <c r="T32" s="3">
        <v>23200.94</v>
      </c>
      <c r="U32" s="2">
        <f t="shared" si="17"/>
        <v>3.7358506191724232</v>
      </c>
      <c r="V32" s="8">
        <f t="shared" si="2"/>
        <v>52.388431280424378</v>
      </c>
      <c r="W32" s="8">
        <f t="shared" si="3"/>
        <v>12.157218658803982</v>
      </c>
      <c r="X32" s="8">
        <f t="shared" si="4"/>
        <v>40.231202683117786</v>
      </c>
      <c r="Y32" s="8">
        <f t="shared" si="5"/>
        <v>1.1986892601033372</v>
      </c>
      <c r="Z32" s="8">
        <f t="shared" si="6"/>
        <v>0.36725629441419477</v>
      </c>
      <c r="AA32" s="8">
        <f t="shared" si="7"/>
        <v>33.933397193974557</v>
      </c>
      <c r="AB32" s="8">
        <f t="shared" si="8"/>
        <v>62.879713408082964</v>
      </c>
      <c r="AC32" s="8">
        <f t="shared" si="9"/>
        <v>14.426501806540482</v>
      </c>
      <c r="AD32" s="8">
        <f t="shared" si="10"/>
        <v>7.171086805937307</v>
      </c>
      <c r="AE32" s="8">
        <f t="shared" si="11"/>
        <v>5.6845402469449908</v>
      </c>
      <c r="AF32" s="8">
        <f t="shared" si="12"/>
        <v>35.597589517911487</v>
      </c>
      <c r="AG32" s="8">
        <f t="shared" si="13"/>
        <v>-10.491297035412501</v>
      </c>
      <c r="AH32" s="8">
        <f t="shared" si="14"/>
        <v>4.1918631226162413</v>
      </c>
      <c r="AI32" s="8">
        <f t="shared" si="15"/>
        <v>126.88953394821728</v>
      </c>
      <c r="AJ32" s="8">
        <f t="shared" si="16"/>
        <v>115.29130139959413</v>
      </c>
    </row>
    <row r="33" spans="1:36" x14ac:dyDescent="0.25">
      <c r="A33" s="1">
        <f t="shared" si="1"/>
        <v>2036</v>
      </c>
      <c r="B33">
        <v>49675</v>
      </c>
      <c r="C33" s="3">
        <v>20835.861753078301</v>
      </c>
      <c r="D33" s="3">
        <v>13503.415205544803</v>
      </c>
      <c r="E33" s="4">
        <v>0.14342156071789566</v>
      </c>
      <c r="F33" s="3">
        <v>10898.6</v>
      </c>
      <c r="G33" s="3">
        <v>2533.0610000000001</v>
      </c>
      <c r="H33" s="3">
        <v>8365.5409999999993</v>
      </c>
      <c r="I33" s="3">
        <v>249.84549999999999</v>
      </c>
      <c r="J33" s="3">
        <v>75.982169999999996</v>
      </c>
      <c r="K33" s="3">
        <v>7084.634</v>
      </c>
      <c r="L33" s="3">
        <v>13126.2</v>
      </c>
      <c r="M33" s="3">
        <v>3037.2220000000002</v>
      </c>
      <c r="N33" s="3">
        <v>1490.037</v>
      </c>
      <c r="O33" s="3">
        <v>1181.877</v>
      </c>
      <c r="P33" s="3">
        <v>7417.0649999999996</v>
      </c>
      <c r="Q33" s="3">
        <v>-2227.598</v>
      </c>
      <c r="R33" s="3">
        <v>957.61069999999995</v>
      </c>
      <c r="S33" s="3">
        <v>28720.15</v>
      </c>
      <c r="T33" s="3">
        <v>26386.15</v>
      </c>
      <c r="U33" s="2">
        <f t="shared" si="17"/>
        <v>3.7501975724242937</v>
      </c>
      <c r="V33" s="8">
        <f t="shared" si="2"/>
        <v>52.306931813798556</v>
      </c>
      <c r="W33" s="8">
        <f t="shared" si="3"/>
        <v>12.157217349677243</v>
      </c>
      <c r="X33" s="8">
        <f t="shared" si="4"/>
        <v>40.149724062956359</v>
      </c>
      <c r="Y33" s="8">
        <f t="shared" si="5"/>
        <v>1.1991128706883827</v>
      </c>
      <c r="Z33" s="8">
        <f t="shared" si="6"/>
        <v>0.36467015811704717</v>
      </c>
      <c r="AA33" s="8">
        <f t="shared" si="7"/>
        <v>34.002116562101456</v>
      </c>
      <c r="AB33" s="8">
        <f t="shared" si="8"/>
        <v>62.9981142875491</v>
      </c>
      <c r="AC33" s="8">
        <f t="shared" si="9"/>
        <v>14.576896487380846</v>
      </c>
      <c r="AD33" s="8">
        <f t="shared" si="10"/>
        <v>7.1513096873944333</v>
      </c>
      <c r="AE33" s="8">
        <f t="shared" si="11"/>
        <v>5.672321183573743</v>
      </c>
      <c r="AF33" s="8">
        <f t="shared" si="12"/>
        <v>35.597591728617601</v>
      </c>
      <c r="AG33" s="8">
        <f t="shared" si="13"/>
        <v>-10.691172874915496</v>
      </c>
      <c r="AH33" s="8">
        <f t="shared" si="14"/>
        <v>4.5959735735841214</v>
      </c>
      <c r="AI33" s="8">
        <f t="shared" si="15"/>
        <v>137.839991166945</v>
      </c>
      <c r="AJ33" s="8">
        <f t="shared" si="16"/>
        <v>126.63815066877038</v>
      </c>
    </row>
    <row r="34" spans="1:36" x14ac:dyDescent="0.25">
      <c r="A34" s="1">
        <f t="shared" si="1"/>
        <v>2037</v>
      </c>
      <c r="B34">
        <v>50041</v>
      </c>
      <c r="C34" s="3">
        <v>21574.482860901815</v>
      </c>
      <c r="D34" s="3">
        <v>13707.947628592934</v>
      </c>
      <c r="E34" s="4">
        <v>0.14429340506315932</v>
      </c>
      <c r="F34" s="3">
        <v>11270.24</v>
      </c>
      <c r="G34" s="3">
        <v>2622.857</v>
      </c>
      <c r="H34" s="3">
        <v>8647.384</v>
      </c>
      <c r="I34" s="3">
        <v>258.79239999999999</v>
      </c>
      <c r="J34" s="3">
        <v>78.109780000000001</v>
      </c>
      <c r="K34" s="3">
        <v>7351.8360000000002</v>
      </c>
      <c r="L34" s="3">
        <v>13613.97</v>
      </c>
      <c r="M34" s="3">
        <v>3172.7510000000002</v>
      </c>
      <c r="N34" s="3">
        <v>1539.212</v>
      </c>
      <c r="O34" s="3">
        <v>1222.0150000000001</v>
      </c>
      <c r="P34" s="3">
        <v>7679.9960000000001</v>
      </c>
      <c r="Q34" s="3">
        <v>-2343.7330000000002</v>
      </c>
      <c r="R34" s="3">
        <v>1080.3579999999999</v>
      </c>
      <c r="S34" s="3">
        <v>32144.240000000002</v>
      </c>
      <c r="T34" s="3">
        <v>29810.240000000002</v>
      </c>
      <c r="U34" s="2">
        <f t="shared" si="17"/>
        <v>3.7616725539386104</v>
      </c>
      <c r="V34" s="8">
        <f t="shared" si="2"/>
        <v>52.238749232893099</v>
      </c>
      <c r="W34" s="8">
        <f t="shared" si="3"/>
        <v>12.157218399673681</v>
      </c>
      <c r="X34" s="8">
        <f t="shared" si="4"/>
        <v>40.081535468324724</v>
      </c>
      <c r="Y34" s="8">
        <f t="shared" si="5"/>
        <v>1.1995300265991287</v>
      </c>
      <c r="Z34" s="8">
        <f t="shared" si="6"/>
        <v>0.36204705579086593</v>
      </c>
      <c r="AA34" s="8">
        <f t="shared" si="7"/>
        <v>34.076534058312497</v>
      </c>
      <c r="AB34" s="8">
        <f t="shared" si="8"/>
        <v>63.102184593596022</v>
      </c>
      <c r="AC34" s="8">
        <f t="shared" si="9"/>
        <v>14.706034997250354</v>
      </c>
      <c r="AD34" s="8">
        <f t="shared" si="10"/>
        <v>7.1344097094879846</v>
      </c>
      <c r="AE34" s="8">
        <f t="shared" si="11"/>
        <v>5.6641682114874099</v>
      </c>
      <c r="AF34" s="8">
        <f t="shared" si="12"/>
        <v>35.597590215791506</v>
      </c>
      <c r="AG34" s="8">
        <f t="shared" si="13"/>
        <v>-10.863449266018847</v>
      </c>
      <c r="AH34" s="8">
        <f t="shared" si="14"/>
        <v>5.0075730990422489</v>
      </c>
      <c r="AI34" s="8">
        <f t="shared" si="15"/>
        <v>148.99193740700568</v>
      </c>
      <c r="AJ34" s="8">
        <f t="shared" si="16"/>
        <v>138.17360162093789</v>
      </c>
    </row>
    <row r="35" spans="1:36" x14ac:dyDescent="0.25">
      <c r="A35" s="1">
        <f t="shared" si="1"/>
        <v>2038</v>
      </c>
      <c r="B35">
        <v>50406</v>
      </c>
      <c r="C35" s="3">
        <v>22340.869337528169</v>
      </c>
      <c r="D35" s="3">
        <v>13916.5589489007</v>
      </c>
      <c r="E35" s="4">
        <v>0.14514102608504451</v>
      </c>
      <c r="F35" s="3">
        <v>11657.3</v>
      </c>
      <c r="G35" s="3">
        <v>2716.0279999999998</v>
      </c>
      <c r="H35" s="3">
        <v>8941.2669999999998</v>
      </c>
      <c r="I35" s="3">
        <v>268.08569999999997</v>
      </c>
      <c r="J35" s="3">
        <v>80.29401</v>
      </c>
      <c r="K35" s="3">
        <v>7629.9560000000001</v>
      </c>
      <c r="L35" s="3">
        <v>14119.32</v>
      </c>
      <c r="M35" s="3">
        <v>3312.5479999999998</v>
      </c>
      <c r="N35" s="3">
        <v>1589.2729999999999</v>
      </c>
      <c r="O35" s="3">
        <v>1264.6869999999999</v>
      </c>
      <c r="P35" s="3">
        <v>7952.8109999999997</v>
      </c>
      <c r="Q35" s="3">
        <v>-2462.0239999999999</v>
      </c>
      <c r="R35" s="3">
        <v>1212.1130000000001</v>
      </c>
      <c r="S35" s="3">
        <v>35818.379999999997</v>
      </c>
      <c r="T35" s="3">
        <v>33484.379999999997</v>
      </c>
      <c r="U35" s="2">
        <f t="shared" si="17"/>
        <v>3.7708559916177826</v>
      </c>
      <c r="V35" s="8">
        <f t="shared" si="2"/>
        <v>52.179258666618132</v>
      </c>
      <c r="W35" s="8">
        <f t="shared" si="3"/>
        <v>12.157217156440815</v>
      </c>
      <c r="X35" s="8">
        <f t="shared" si="4"/>
        <v>40.022019129669538</v>
      </c>
      <c r="Y35" s="8">
        <f t="shared" si="5"/>
        <v>1.1999788188621197</v>
      </c>
      <c r="Z35" s="8">
        <f t="shared" si="6"/>
        <v>0.35940414308373492</v>
      </c>
      <c r="AA35" s="8">
        <f t="shared" si="7"/>
        <v>34.15245792241042</v>
      </c>
      <c r="AB35" s="8">
        <f t="shared" si="8"/>
        <v>63.19951021906914</v>
      </c>
      <c r="AC35" s="8">
        <f t="shared" si="9"/>
        <v>14.827301256516394</v>
      </c>
      <c r="AD35" s="8">
        <f t="shared" si="10"/>
        <v>7.1137473479169442</v>
      </c>
      <c r="AE35" s="8">
        <f t="shared" si="11"/>
        <v>5.6608674483207322</v>
      </c>
      <c r="AF35" s="8">
        <f t="shared" si="12"/>
        <v>35.597589690213518</v>
      </c>
      <c r="AG35" s="8">
        <f t="shared" si="13"/>
        <v>-11.020269456857234</v>
      </c>
      <c r="AH35" s="8">
        <f t="shared" si="14"/>
        <v>5.425540885125244</v>
      </c>
      <c r="AI35" s="8">
        <f t="shared" si="15"/>
        <v>160.32670644482181</v>
      </c>
      <c r="AJ35" s="8">
        <f t="shared" si="16"/>
        <v>149.8794854135464</v>
      </c>
    </row>
    <row r="36" spans="1:36" x14ac:dyDescent="0.25">
      <c r="A36" s="1">
        <f t="shared" si="1"/>
        <v>2039</v>
      </c>
      <c r="B36">
        <v>50771</v>
      </c>
      <c r="C36" s="3">
        <v>23133.306606789898</v>
      </c>
      <c r="D36" s="3">
        <v>14127.629249394136</v>
      </c>
      <c r="E36" s="4">
        <v>0.14596656834355407</v>
      </c>
      <c r="F36" s="3">
        <v>12059.54</v>
      </c>
      <c r="G36" s="3">
        <v>2812.3670000000002</v>
      </c>
      <c r="H36" s="3">
        <v>9247.1749999999993</v>
      </c>
      <c r="I36" s="3">
        <v>277.74529999999999</v>
      </c>
      <c r="J36" s="3">
        <v>82.53725</v>
      </c>
      <c r="K36" s="3">
        <v>7919.0590000000002</v>
      </c>
      <c r="L36" s="3">
        <v>14644.88</v>
      </c>
      <c r="M36" s="3">
        <v>3460.18</v>
      </c>
      <c r="N36" s="3">
        <v>1640.7670000000001</v>
      </c>
      <c r="O36" s="3">
        <v>1309.0350000000001</v>
      </c>
      <c r="P36" s="3">
        <v>8234.9</v>
      </c>
      <c r="Q36" s="3">
        <v>-2585.34</v>
      </c>
      <c r="R36" s="3">
        <v>1353.29</v>
      </c>
      <c r="S36" s="3">
        <v>39757.01</v>
      </c>
      <c r="T36" s="3">
        <v>37423.01</v>
      </c>
      <c r="U36" s="2">
        <f t="shared" si="17"/>
        <v>3.7781999074218322</v>
      </c>
      <c r="V36" s="8">
        <f t="shared" si="2"/>
        <v>52.130636596760375</v>
      </c>
      <c r="W36" s="8">
        <f t="shared" si="3"/>
        <v>12.1572200974267</v>
      </c>
      <c r="X36" s="8">
        <f t="shared" si="4"/>
        <v>39.973425144876799</v>
      </c>
      <c r="Y36" s="8">
        <f t="shared" si="5"/>
        <v>1.2006294851012715</v>
      </c>
      <c r="Z36" s="8">
        <f t="shared" si="6"/>
        <v>0.35678967733810413</v>
      </c>
      <c r="AA36" s="8">
        <f t="shared" si="7"/>
        <v>34.232283065299725</v>
      </c>
      <c r="AB36" s="8">
        <f t="shared" si="8"/>
        <v>63.306470834141606</v>
      </c>
      <c r="AC36" s="8">
        <f t="shared" si="9"/>
        <v>14.957567713144806</v>
      </c>
      <c r="AD36" s="8">
        <f t="shared" si="10"/>
        <v>7.0926609320883491</v>
      </c>
      <c r="AE36" s="8">
        <f t="shared" si="11"/>
        <v>5.6586592753488292</v>
      </c>
      <c r="AF36" s="8">
        <f t="shared" si="12"/>
        <v>35.597591559102753</v>
      </c>
      <c r="AG36" s="8">
        <f t="shared" si="13"/>
        <v>-11.175834237381233</v>
      </c>
      <c r="AH36" s="8">
        <f t="shared" si="14"/>
        <v>5.8499635309497577</v>
      </c>
      <c r="AI36" s="8">
        <f t="shared" si="15"/>
        <v>171.86047233010282</v>
      </c>
      <c r="AJ36" s="8">
        <f t="shared" si="16"/>
        <v>161.77112349782243</v>
      </c>
    </row>
    <row r="37" spans="1:36" x14ac:dyDescent="0.25">
      <c r="A37" s="1">
        <f t="shared" si="1"/>
        <v>2040</v>
      </c>
      <c r="B37">
        <v>51136</v>
      </c>
      <c r="C37" s="3">
        <v>23949.162166404865</v>
      </c>
      <c r="D37" s="3">
        <v>14339.097176299128</v>
      </c>
      <c r="E37" s="4">
        <v>0.14676272349580238</v>
      </c>
      <c r="F37" s="3">
        <v>12476.8</v>
      </c>
      <c r="G37" s="3">
        <v>2911.5520000000001</v>
      </c>
      <c r="H37" s="3">
        <v>9565.2469999999994</v>
      </c>
      <c r="I37" s="3">
        <v>287.73930000000001</v>
      </c>
      <c r="J37" s="3">
        <v>84.836489999999998</v>
      </c>
      <c r="K37" s="3">
        <v>8219.5030000000006</v>
      </c>
      <c r="L37" s="3">
        <v>15186.22</v>
      </c>
      <c r="M37" s="3">
        <v>3611.51</v>
      </c>
      <c r="N37" s="3">
        <v>1694.8340000000001</v>
      </c>
      <c r="O37" s="3">
        <v>1354.5509999999999</v>
      </c>
      <c r="P37" s="3">
        <v>8525.3250000000007</v>
      </c>
      <c r="Q37" s="3">
        <v>-2709.4209999999998</v>
      </c>
      <c r="R37" s="3">
        <v>1504.4359999999999</v>
      </c>
      <c r="S37" s="3">
        <v>43970.87</v>
      </c>
      <c r="T37" s="3">
        <v>41636.870000000003</v>
      </c>
      <c r="U37" s="2">
        <f t="shared" si="17"/>
        <v>3.7840773237222818</v>
      </c>
      <c r="V37" s="8">
        <f t="shared" si="2"/>
        <v>52.097020819801642</v>
      </c>
      <c r="W37" s="8">
        <f t="shared" si="3"/>
        <v>12.15721861069626</v>
      </c>
      <c r="X37" s="8">
        <f t="shared" si="4"/>
        <v>39.939798033593959</v>
      </c>
      <c r="Y37" s="8">
        <f t="shared" si="5"/>
        <v>1.2014587316279135</v>
      </c>
      <c r="Z37" s="8">
        <f t="shared" si="6"/>
        <v>0.35423573238401618</v>
      </c>
      <c r="AA37" s="8">
        <f t="shared" si="7"/>
        <v>34.3206286002358</v>
      </c>
      <c r="AB37" s="8">
        <f t="shared" si="8"/>
        <v>63.410234957207621</v>
      </c>
      <c r="AC37" s="8">
        <f t="shared" si="9"/>
        <v>15.079901229555801</v>
      </c>
      <c r="AD37" s="8">
        <f t="shared" si="10"/>
        <v>7.076798713140203</v>
      </c>
      <c r="AE37" s="8">
        <f t="shared" si="11"/>
        <v>5.6559431623880432</v>
      </c>
      <c r="AF37" s="8">
        <f t="shared" si="12"/>
        <v>35.597591852123578</v>
      </c>
      <c r="AG37" s="8">
        <f t="shared" si="13"/>
        <v>-11.313218312917396</v>
      </c>
      <c r="AH37" s="8">
        <f t="shared" si="14"/>
        <v>6.2817896907908359</v>
      </c>
      <c r="AI37" s="8">
        <f t="shared" si="15"/>
        <v>183.60086960236529</v>
      </c>
      <c r="AJ37" s="8">
        <f t="shared" si="16"/>
        <v>173.85522596029227</v>
      </c>
    </row>
    <row r="38" spans="1:36" x14ac:dyDescent="0.25">
      <c r="A38" s="1">
        <f t="shared" si="1"/>
        <v>2041</v>
      </c>
      <c r="B38">
        <v>51502</v>
      </c>
      <c r="C38" s="3">
        <v>24788.803276016894</v>
      </c>
      <c r="D38" s="3">
        <v>14550.79841117973</v>
      </c>
      <c r="E38" s="4">
        <v>0.1475288768917957</v>
      </c>
      <c r="F38" s="3">
        <v>12909.72</v>
      </c>
      <c r="G38" s="3">
        <v>3013.6289999999999</v>
      </c>
      <c r="H38" s="3">
        <v>9896.0920000000006</v>
      </c>
      <c r="I38" s="3">
        <v>298.03789999999998</v>
      </c>
      <c r="J38" s="3">
        <v>87.192639999999997</v>
      </c>
      <c r="K38" s="3">
        <v>8531.9889999999996</v>
      </c>
      <c r="L38" s="3">
        <v>15742.36</v>
      </c>
      <c r="M38" s="3">
        <v>3764.4940000000001</v>
      </c>
      <c r="N38" s="3">
        <v>1752.954</v>
      </c>
      <c r="O38" s="3">
        <v>1400.6980000000001</v>
      </c>
      <c r="P38" s="3">
        <v>8824.2170000000006</v>
      </c>
      <c r="Q38" s="3">
        <v>-2832.6410000000001</v>
      </c>
      <c r="R38" s="3">
        <v>1665.9590000000001</v>
      </c>
      <c r="S38" s="3">
        <v>48469.47</v>
      </c>
      <c r="T38" s="3">
        <v>46135.47</v>
      </c>
      <c r="U38" s="2">
        <f t="shared" si="17"/>
        <v>3.788778798327165</v>
      </c>
      <c r="V38" s="8">
        <f t="shared" si="2"/>
        <v>52.078835175113603</v>
      </c>
      <c r="W38" s="8">
        <f t="shared" si="3"/>
        <v>12.157218589554414</v>
      </c>
      <c r="X38" s="8">
        <f t="shared" si="4"/>
        <v>39.921620619638567</v>
      </c>
      <c r="Y38" s="8">
        <f t="shared" si="5"/>
        <v>1.2023085450371496</v>
      </c>
      <c r="Z38" s="8">
        <f t="shared" si="6"/>
        <v>0.351742030581842</v>
      </c>
      <c r="AA38" s="8">
        <f t="shared" si="7"/>
        <v>34.41872084343288</v>
      </c>
      <c r="AB38" s="8">
        <f t="shared" si="8"/>
        <v>63.50592977286118</v>
      </c>
      <c r="AC38" s="8">
        <f t="shared" si="9"/>
        <v>15.186267598654668</v>
      </c>
      <c r="AD38" s="8">
        <f t="shared" si="10"/>
        <v>7.0715555748347834</v>
      </c>
      <c r="AE38" s="8">
        <f t="shared" si="11"/>
        <v>5.6505269108943716</v>
      </c>
      <c r="AF38" s="8">
        <f t="shared" si="12"/>
        <v>35.597591790715484</v>
      </c>
      <c r="AG38" s="8">
        <f t="shared" si="13"/>
        <v>-11.427098631826949</v>
      </c>
      <c r="AH38" s="8">
        <f t="shared" si="14"/>
        <v>6.7206108397004032</v>
      </c>
      <c r="AI38" s="8">
        <f t="shared" si="15"/>
        <v>195.52968919195101</v>
      </c>
      <c r="AJ38" s="8">
        <f t="shared" si="16"/>
        <v>186.11414793321609</v>
      </c>
    </row>
    <row r="39" spans="1:36" x14ac:dyDescent="0.25">
      <c r="A39" s="1">
        <f t="shared" si="1"/>
        <v>2042</v>
      </c>
      <c r="B39">
        <v>51867</v>
      </c>
      <c r="C39" s="3">
        <v>25654.910331107261</v>
      </c>
      <c r="D39" s="3">
        <v>14763.914796249519</v>
      </c>
      <c r="E39" s="4">
        <v>0.1482768799340185</v>
      </c>
      <c r="F39" s="3">
        <v>13358.17</v>
      </c>
      <c r="G39" s="3">
        <v>3118.924</v>
      </c>
      <c r="H39" s="3">
        <v>10239.25</v>
      </c>
      <c r="I39" s="3">
        <v>308.65260000000001</v>
      </c>
      <c r="J39" s="3">
        <v>89.614099999999993</v>
      </c>
      <c r="K39" s="3">
        <v>8855.9410000000007</v>
      </c>
      <c r="L39" s="3">
        <v>16312.38</v>
      </c>
      <c r="M39" s="3">
        <v>3918.2020000000002</v>
      </c>
      <c r="N39" s="3">
        <v>1813.088</v>
      </c>
      <c r="O39" s="3">
        <v>1448.5630000000001</v>
      </c>
      <c r="P39" s="3">
        <v>9132.5300000000007</v>
      </c>
      <c r="Q39" s="3">
        <v>-2954.2089999999998</v>
      </c>
      <c r="R39" s="3">
        <v>1838.223</v>
      </c>
      <c r="S39" s="3">
        <v>53261.9</v>
      </c>
      <c r="T39" s="3">
        <v>50927.9</v>
      </c>
      <c r="U39" s="2">
        <f t="shared" si="17"/>
        <v>3.7925378593989163</v>
      </c>
      <c r="V39" s="8">
        <f t="shared" si="2"/>
        <v>52.068667664773955</v>
      </c>
      <c r="W39" s="8">
        <f t="shared" si="3"/>
        <v>12.157220429721097</v>
      </c>
      <c r="X39" s="8">
        <f t="shared" si="4"/>
        <v>39.911462826609991</v>
      </c>
      <c r="Y39" s="8">
        <f t="shared" si="5"/>
        <v>1.203093661277586</v>
      </c>
      <c r="Z39" s="8">
        <f t="shared" si="6"/>
        <v>0.34930583987011843</v>
      </c>
      <c r="AA39" s="8">
        <f t="shared" si="7"/>
        <v>34.519477502370911</v>
      </c>
      <c r="AB39" s="8">
        <f t="shared" si="8"/>
        <v>63.5838511593658</v>
      </c>
      <c r="AC39" s="8">
        <f t="shared" si="9"/>
        <v>15.272717578938781</v>
      </c>
      <c r="AD39" s="8">
        <f t="shared" si="10"/>
        <v>7.0672162817953117</v>
      </c>
      <c r="AE39" s="8">
        <f t="shared" si="11"/>
        <v>5.6463381914205293</v>
      </c>
      <c r="AF39" s="8">
        <f t="shared" si="12"/>
        <v>35.597590800879026</v>
      </c>
      <c r="AG39" s="8">
        <f t="shared" si="13"/>
        <v>-11.515179596702557</v>
      </c>
      <c r="AH39" s="8">
        <f t="shared" si="14"/>
        <v>7.1651897288882962</v>
      </c>
      <c r="AI39" s="8">
        <f t="shared" si="15"/>
        <v>207.60898912758441</v>
      </c>
      <c r="AJ39" s="8">
        <f t="shared" si="16"/>
        <v>198.51131554433292</v>
      </c>
    </row>
    <row r="40" spans="1:36" x14ac:dyDescent="0.25">
      <c r="A40" s="1">
        <f t="shared" si="1"/>
        <v>2043</v>
      </c>
      <c r="B40">
        <v>52232</v>
      </c>
      <c r="C40" s="3">
        <v>26547.771556453605</v>
      </c>
      <c r="D40" s="3">
        <v>14978.176398375053</v>
      </c>
      <c r="E40" s="4">
        <v>0.14900703229413098</v>
      </c>
      <c r="F40" s="3">
        <v>13820.45</v>
      </c>
      <c r="G40" s="3">
        <v>3227.471</v>
      </c>
      <c r="H40" s="3">
        <v>10592.98</v>
      </c>
      <c r="I40" s="3">
        <v>319.59129999999999</v>
      </c>
      <c r="J40" s="3">
        <v>92.10257</v>
      </c>
      <c r="K40" s="3">
        <v>9189.6039999999994</v>
      </c>
      <c r="L40" s="3">
        <v>16898.48</v>
      </c>
      <c r="M40" s="3">
        <v>4075.4630000000002</v>
      </c>
      <c r="N40" s="3">
        <v>1875.425</v>
      </c>
      <c r="O40" s="3">
        <v>1497.221</v>
      </c>
      <c r="P40" s="3">
        <v>9450.3670000000002</v>
      </c>
      <c r="Q40" s="3">
        <v>-3078.0259999999998</v>
      </c>
      <c r="R40" s="3">
        <v>2021.5809999999999</v>
      </c>
      <c r="S40" s="3">
        <v>58361.51</v>
      </c>
      <c r="T40" s="3">
        <v>56027.51</v>
      </c>
      <c r="U40" s="2">
        <f t="shared" si="17"/>
        <v>3.7955480371522601</v>
      </c>
      <c r="V40" s="8">
        <f t="shared" si="2"/>
        <v>52.058795106816909</v>
      </c>
      <c r="W40" s="8">
        <f t="shared" si="3"/>
        <v>12.157220025555858</v>
      </c>
      <c r="X40" s="8">
        <f t="shared" si="4"/>
        <v>39.90157884805555</v>
      </c>
      <c r="Y40" s="8">
        <f t="shared" si="5"/>
        <v>1.203834752458947</v>
      </c>
      <c r="Z40" s="8">
        <f t="shared" si="6"/>
        <v>0.34693145450699953</v>
      </c>
      <c r="AA40" s="8">
        <f t="shared" si="7"/>
        <v>34.615349843802846</v>
      </c>
      <c r="AB40" s="8">
        <f t="shared" si="8"/>
        <v>63.653101594857141</v>
      </c>
      <c r="AC40" s="8">
        <f t="shared" si="9"/>
        <v>15.35143163083788</v>
      </c>
      <c r="AD40" s="8">
        <f t="shared" si="10"/>
        <v>7.0643405832083683</v>
      </c>
      <c r="AE40" s="8">
        <f t="shared" si="11"/>
        <v>5.639723834507814</v>
      </c>
      <c r="AF40" s="8">
        <f t="shared" si="12"/>
        <v>35.597590479125067</v>
      </c>
      <c r="AG40" s="8">
        <f t="shared" si="13"/>
        <v>-11.594291420862216</v>
      </c>
      <c r="AH40" s="8">
        <f t="shared" si="14"/>
        <v>7.6148802007774004</v>
      </c>
      <c r="AI40" s="8">
        <f t="shared" si="15"/>
        <v>219.83581513007508</v>
      </c>
      <c r="AJ40" s="8">
        <f t="shared" si="16"/>
        <v>211.04411675706186</v>
      </c>
    </row>
    <row r="41" spans="1:36" x14ac:dyDescent="0.25">
      <c r="A41" s="1">
        <f t="shared" si="1"/>
        <v>2044</v>
      </c>
      <c r="B41">
        <v>52597</v>
      </c>
      <c r="C41" s="3">
        <v>27467.879662382154</v>
      </c>
      <c r="D41" s="3">
        <v>15193.431843946768</v>
      </c>
      <c r="E41" s="4">
        <v>0.14972290219477641</v>
      </c>
      <c r="F41" s="3">
        <v>14295.48</v>
      </c>
      <c r="G41" s="3">
        <v>3339.33</v>
      </c>
      <c r="H41" s="3">
        <v>10956.15</v>
      </c>
      <c r="I41" s="3">
        <v>330.86450000000002</v>
      </c>
      <c r="J41" s="3">
        <v>94.658529999999999</v>
      </c>
      <c r="K41" s="3">
        <v>9531.8209999999999</v>
      </c>
      <c r="L41" s="3">
        <v>17505.12</v>
      </c>
      <c r="M41" s="3">
        <v>4237.6899999999996</v>
      </c>
      <c r="N41" s="3">
        <v>1942.2180000000001</v>
      </c>
      <c r="O41" s="3">
        <v>1547.3140000000001</v>
      </c>
      <c r="P41" s="3">
        <v>9777.9030000000002</v>
      </c>
      <c r="Q41" s="3">
        <v>-3209.6439999999998</v>
      </c>
      <c r="R41" s="3">
        <v>2216.5430000000001</v>
      </c>
      <c r="S41" s="3">
        <v>63787.69</v>
      </c>
      <c r="T41" s="3">
        <v>61453.69</v>
      </c>
      <c r="U41" s="2">
        <f t="shared" si="17"/>
        <v>3.7979534799562247</v>
      </c>
      <c r="V41" s="8">
        <f t="shared" si="2"/>
        <v>52.044352078540534</v>
      </c>
      <c r="W41" s="8">
        <f t="shared" si="3"/>
        <v>12.157217961651709</v>
      </c>
      <c r="X41" s="8">
        <f t="shared" si="4"/>
        <v>39.887134116888831</v>
      </c>
      <c r="Y41" s="8">
        <f t="shared" si="5"/>
        <v>1.2045505662132561</v>
      </c>
      <c r="Z41" s="8">
        <f t="shared" si="6"/>
        <v>0.34461535132483073</v>
      </c>
      <c r="AA41" s="8">
        <f t="shared" si="7"/>
        <v>34.701699283523624</v>
      </c>
      <c r="AB41" s="8">
        <f t="shared" si="8"/>
        <v>63.729418561468485</v>
      </c>
      <c r="AC41" s="8">
        <f t="shared" si="9"/>
        <v>15.427801679951314</v>
      </c>
      <c r="AD41" s="8">
        <f t="shared" si="10"/>
        <v>7.0708697717935216</v>
      </c>
      <c r="AE41" s="8">
        <f t="shared" si="11"/>
        <v>5.633175982342312</v>
      </c>
      <c r="AF41" s="8">
        <f t="shared" si="12"/>
        <v>35.597589330460941</v>
      </c>
      <c r="AG41" s="8">
        <f t="shared" si="13"/>
        <v>-11.68508104539163</v>
      </c>
      <c r="AH41" s="8">
        <f t="shared" si="14"/>
        <v>8.0695817341722336</v>
      </c>
      <c r="AI41" s="8">
        <f t="shared" si="15"/>
        <v>232.22647974302362</v>
      </c>
      <c r="AJ41" s="8">
        <f t="shared" si="16"/>
        <v>223.72928218468255</v>
      </c>
    </row>
    <row r="42" spans="1:36" x14ac:dyDescent="0.25">
      <c r="A42" s="1">
        <f t="shared" si="1"/>
        <v>2045</v>
      </c>
      <c r="B42">
        <v>52963</v>
      </c>
      <c r="C42" s="3">
        <v>28417.377225502274</v>
      </c>
      <c r="D42" s="3">
        <v>15410.425244163793</v>
      </c>
      <c r="E42" s="4">
        <v>0.15043138239175124</v>
      </c>
      <c r="F42" s="3">
        <v>14783.88</v>
      </c>
      <c r="G42" s="3">
        <v>3454.7629999999999</v>
      </c>
      <c r="H42" s="3">
        <v>11329.12</v>
      </c>
      <c r="I42" s="3">
        <v>342.48719999999997</v>
      </c>
      <c r="J42" s="3">
        <v>97.286699999999996</v>
      </c>
      <c r="K42" s="3">
        <v>9882.9490000000005</v>
      </c>
      <c r="L42" s="3">
        <v>18129.419999999998</v>
      </c>
      <c r="M42" s="3">
        <v>4403.4610000000002</v>
      </c>
      <c r="N42" s="3">
        <v>2011.8209999999999</v>
      </c>
      <c r="O42" s="3">
        <v>1598.2380000000001</v>
      </c>
      <c r="P42" s="3">
        <v>10115.9</v>
      </c>
      <c r="Q42" s="3">
        <v>-3345.5390000000002</v>
      </c>
      <c r="R42" s="3">
        <v>2423.8560000000002</v>
      </c>
      <c r="S42" s="3">
        <v>69557.09</v>
      </c>
      <c r="T42" s="3">
        <v>67223.09</v>
      </c>
      <c r="U42" s="2">
        <f t="shared" si="17"/>
        <v>3.7998805098601318</v>
      </c>
      <c r="V42" s="8">
        <f t="shared" si="2"/>
        <v>52.024083301863186</v>
      </c>
      <c r="W42" s="8">
        <f t="shared" si="3"/>
        <v>12.157219762348907</v>
      </c>
      <c r="X42" s="8">
        <f t="shared" si="4"/>
        <v>39.866874096435055</v>
      </c>
      <c r="Y42" s="8">
        <f t="shared" si="5"/>
        <v>1.205203412272142</v>
      </c>
      <c r="Z42" s="8">
        <f t="shared" si="6"/>
        <v>0.34234932811706892</v>
      </c>
      <c r="AA42" s="8">
        <f t="shared" si="7"/>
        <v>34.777836538450359</v>
      </c>
      <c r="AB42" s="8">
        <f t="shared" si="8"/>
        <v>63.796950211613215</v>
      </c>
      <c r="AC42" s="8">
        <f t="shared" si="9"/>
        <v>15.495662970783433</v>
      </c>
      <c r="AD42" s="8">
        <f t="shared" si="10"/>
        <v>7.0795449700915913</v>
      </c>
      <c r="AE42" s="8">
        <f t="shared" si="11"/>
        <v>5.6241573151434681</v>
      </c>
      <c r="AF42" s="8">
        <f t="shared" si="12"/>
        <v>35.597584955594726</v>
      </c>
      <c r="AG42" s="8">
        <f t="shared" si="13"/>
        <v>-11.772863390776445</v>
      </c>
      <c r="AH42" s="8">
        <f t="shared" si="14"/>
        <v>8.5294852539198711</v>
      </c>
      <c r="AI42" s="8">
        <f t="shared" si="15"/>
        <v>244.76956282080175</v>
      </c>
      <c r="AJ42" s="8">
        <f t="shared" si="16"/>
        <v>236.55627845793163</v>
      </c>
    </row>
    <row r="43" spans="1:36" x14ac:dyDescent="0.25">
      <c r="A43" s="1">
        <f t="shared" si="1"/>
        <v>2046</v>
      </c>
      <c r="B43">
        <v>53328</v>
      </c>
      <c r="C43" s="3">
        <v>29400.785613318119</v>
      </c>
      <c r="D43" s="3">
        <v>15631.091729191974</v>
      </c>
      <c r="E43" s="4">
        <v>0.15114319132611873</v>
      </c>
      <c r="F43" s="3">
        <v>15287.51</v>
      </c>
      <c r="G43" s="3">
        <v>3574.3180000000002</v>
      </c>
      <c r="H43" s="3">
        <v>11713.19</v>
      </c>
      <c r="I43" s="3">
        <v>354.48919999999998</v>
      </c>
      <c r="J43" s="3">
        <v>99.995570000000001</v>
      </c>
      <c r="K43" s="3">
        <v>10244.219999999999</v>
      </c>
      <c r="L43" s="3">
        <v>18774.71</v>
      </c>
      <c r="M43" s="3">
        <v>4573.3329999999996</v>
      </c>
      <c r="N43" s="3">
        <v>2084.3969999999999</v>
      </c>
      <c r="O43" s="3">
        <v>1651.0070000000001</v>
      </c>
      <c r="P43" s="3">
        <v>10465.969999999999</v>
      </c>
      <c r="Q43" s="3">
        <v>-3487.201</v>
      </c>
      <c r="R43" s="3">
        <v>2644.1570000000002</v>
      </c>
      <c r="S43" s="3">
        <v>75688.45</v>
      </c>
      <c r="T43" s="3">
        <v>73354.45</v>
      </c>
      <c r="U43" s="2">
        <f t="shared" si="17"/>
        <v>3.8014198121284259</v>
      </c>
      <c r="V43" s="8">
        <f t="shared" si="2"/>
        <v>51.99694389484268</v>
      </c>
      <c r="W43" s="8">
        <f t="shared" si="3"/>
        <v>12.157219358046294</v>
      </c>
      <c r="X43" s="8">
        <f t="shared" si="4"/>
        <v>39.839717734257071</v>
      </c>
      <c r="Y43" s="8">
        <f t="shared" si="5"/>
        <v>1.2057133597117951</v>
      </c>
      <c r="Z43" s="8">
        <f t="shared" si="6"/>
        <v>0.34011189808038156</v>
      </c>
      <c r="AA43" s="8">
        <f t="shared" si="7"/>
        <v>34.843354646140881</v>
      </c>
      <c r="AB43" s="8">
        <f t="shared" si="8"/>
        <v>63.857851442906124</v>
      </c>
      <c r="AC43" s="8">
        <f t="shared" si="9"/>
        <v>15.555138764483722</v>
      </c>
      <c r="AD43" s="8">
        <f t="shared" si="10"/>
        <v>7.0895962693452619</v>
      </c>
      <c r="AE43" s="8">
        <f t="shared" si="11"/>
        <v>5.6155200126765266</v>
      </c>
      <c r="AF43" s="8">
        <f t="shared" si="12"/>
        <v>35.597586192591635</v>
      </c>
      <c r="AG43" s="8">
        <f t="shared" si="13"/>
        <v>-11.8609109493331</v>
      </c>
      <c r="AH43" s="8">
        <f t="shared" si="14"/>
        <v>8.9934909725753602</v>
      </c>
      <c r="AI43" s="8">
        <f t="shared" si="15"/>
        <v>257.43682837411751</v>
      </c>
      <c r="AJ43" s="8">
        <f t="shared" si="16"/>
        <v>249.4982649945637</v>
      </c>
    </row>
    <row r="44" spans="1:36" x14ac:dyDescent="0.25">
      <c r="A44" s="1">
        <f t="shared" si="1"/>
        <v>2047</v>
      </c>
      <c r="B44">
        <v>53693</v>
      </c>
      <c r="C44" s="3">
        <v>30419.949327993803</v>
      </c>
      <c r="D44" s="3">
        <v>15855.821658989244</v>
      </c>
      <c r="E44" s="4">
        <v>0.15185785066695978</v>
      </c>
      <c r="F44" s="3">
        <v>15807.31</v>
      </c>
      <c r="G44" s="3">
        <v>3698.22</v>
      </c>
      <c r="H44" s="3">
        <v>12109.09</v>
      </c>
      <c r="I44" s="3">
        <v>366.89069999999998</v>
      </c>
      <c r="J44" s="3">
        <v>102.7868</v>
      </c>
      <c r="K44" s="3">
        <v>10616.2</v>
      </c>
      <c r="L44" s="3">
        <v>19438.61</v>
      </c>
      <c r="M44" s="3">
        <v>4744.018</v>
      </c>
      <c r="N44" s="3">
        <v>2160.1329999999998</v>
      </c>
      <c r="O44" s="3">
        <v>1705.693</v>
      </c>
      <c r="P44" s="3">
        <v>10828.77</v>
      </c>
      <c r="Q44" s="3">
        <v>-3631.3040000000001</v>
      </c>
      <c r="R44" s="3">
        <v>2878.1689999999999</v>
      </c>
      <c r="S44" s="3">
        <v>82197.919999999998</v>
      </c>
      <c r="T44" s="3">
        <v>79863.92</v>
      </c>
      <c r="U44" s="2">
        <f t="shared" si="17"/>
        <v>3.80265284861825</v>
      </c>
      <c r="V44" s="8">
        <f t="shared" si="2"/>
        <v>51.96363027946731</v>
      </c>
      <c r="W44" s="8">
        <f t="shared" si="3"/>
        <v>12.1572194618902</v>
      </c>
      <c r="X44" s="8">
        <f t="shared" si="4"/>
        <v>39.80641081757711</v>
      </c>
      <c r="Y44" s="8">
        <f t="shared" si="5"/>
        <v>1.206085835463147</v>
      </c>
      <c r="Z44" s="8">
        <f t="shared" si="6"/>
        <v>0.33789273904349004</v>
      </c>
      <c r="AA44" s="8">
        <f t="shared" si="7"/>
        <v>34.898808954393935</v>
      </c>
      <c r="AB44" s="8">
        <f t="shared" si="8"/>
        <v>63.900862524158505</v>
      </c>
      <c r="AC44" s="8">
        <f t="shared" si="9"/>
        <v>15.595088436371396</v>
      </c>
      <c r="AD44" s="8">
        <f t="shared" si="10"/>
        <v>7.101040756869863</v>
      </c>
      <c r="AE44" s="8">
        <f t="shared" si="11"/>
        <v>5.607152666853211</v>
      </c>
      <c r="AF44" s="8">
        <f t="shared" si="12"/>
        <v>35.597593813329858</v>
      </c>
      <c r="AG44" s="8">
        <f t="shared" si="13"/>
        <v>-11.937245393957022</v>
      </c>
      <c r="AH44" s="8">
        <f t="shared" si="14"/>
        <v>9.4614523152784464</v>
      </c>
      <c r="AI44" s="8">
        <f t="shared" si="15"/>
        <v>270.2105750201161</v>
      </c>
      <c r="AJ44" s="8">
        <f t="shared" si="16"/>
        <v>262.53797841308574</v>
      </c>
    </row>
    <row r="45" spans="1:36" x14ac:dyDescent="0.25">
      <c r="A45" s="1">
        <f t="shared" si="1"/>
        <v>2048</v>
      </c>
      <c r="B45">
        <v>54058</v>
      </c>
      <c r="C45" s="3">
        <v>31474.126048005222</v>
      </c>
      <c r="D45" s="3">
        <v>16083.618398469966</v>
      </c>
      <c r="E45" s="4">
        <v>0.15257313557525326</v>
      </c>
      <c r="F45" s="3">
        <v>16342.8</v>
      </c>
      <c r="G45" s="3">
        <v>3826.3780000000002</v>
      </c>
      <c r="H45" s="3">
        <v>12516.42</v>
      </c>
      <c r="I45" s="3">
        <v>379.71100000000001</v>
      </c>
      <c r="J45" s="3">
        <v>105.66079999999999</v>
      </c>
      <c r="K45" s="3">
        <v>10998.47</v>
      </c>
      <c r="L45" s="3">
        <v>20124.330000000002</v>
      </c>
      <c r="M45" s="3">
        <v>4919.4110000000001</v>
      </c>
      <c r="N45" s="3">
        <v>2239.0120000000002</v>
      </c>
      <c r="O45" s="3">
        <v>1761.88</v>
      </c>
      <c r="P45" s="3">
        <v>11204.03</v>
      </c>
      <c r="Q45" s="3">
        <v>-3781.5360000000001</v>
      </c>
      <c r="R45" s="3">
        <v>3126.5120000000002</v>
      </c>
      <c r="S45" s="3">
        <v>89105.97</v>
      </c>
      <c r="T45" s="3">
        <v>86771.97</v>
      </c>
      <c r="U45" s="2">
        <f t="shared" si="17"/>
        <v>3.8036388268705585</v>
      </c>
      <c r="V45" s="8">
        <f t="shared" si="2"/>
        <v>51.924555347695758</v>
      </c>
      <c r="W45" s="8">
        <f t="shared" si="3"/>
        <v>12.157217627469308</v>
      </c>
      <c r="X45" s="8">
        <f t="shared" si="4"/>
        <v>39.767331365800608</v>
      </c>
      <c r="Y45" s="8">
        <f t="shared" si="5"/>
        <v>1.2064226959657405</v>
      </c>
      <c r="Z45" s="8">
        <f t="shared" si="6"/>
        <v>0.33570685914787013</v>
      </c>
      <c r="AA45" s="8">
        <f t="shared" si="7"/>
        <v>34.944481010290247</v>
      </c>
      <c r="AB45" s="8">
        <f t="shared" si="8"/>
        <v>63.939281330022659</v>
      </c>
      <c r="AC45" s="8">
        <f t="shared" si="9"/>
        <v>15.630016199645308</v>
      </c>
      <c r="AD45" s="8">
        <f t="shared" si="10"/>
        <v>7.1138178597397621</v>
      </c>
      <c r="AE45" s="8">
        <f t="shared" si="11"/>
        <v>5.5978679036638894</v>
      </c>
      <c r="AF45" s="8">
        <f t="shared" si="12"/>
        <v>35.597588898612464</v>
      </c>
      <c r="AG45" s="8">
        <f t="shared" si="13"/>
        <v>-12.014745045604426</v>
      </c>
      <c r="AH45" s="8">
        <f t="shared" si="14"/>
        <v>9.9335943283424495</v>
      </c>
      <c r="AI45" s="8">
        <f t="shared" si="15"/>
        <v>283.10863934424447</v>
      </c>
      <c r="AJ45" s="8">
        <f t="shared" si="16"/>
        <v>275.69302438343465</v>
      </c>
    </row>
    <row r="46" spans="1:36" x14ac:dyDescent="0.25">
      <c r="A46" s="1">
        <f t="shared" si="1"/>
        <v>2049</v>
      </c>
      <c r="B46">
        <v>54424</v>
      </c>
      <c r="C46" s="3">
        <v>32559.993401557684</v>
      </c>
      <c r="D46" s="3">
        <v>16312.261589584246</v>
      </c>
      <c r="E46" s="4">
        <v>0.1532803966767034</v>
      </c>
      <c r="F46" s="3">
        <v>16893.2</v>
      </c>
      <c r="G46" s="3">
        <v>3958.39</v>
      </c>
      <c r="H46" s="3">
        <v>12934.81</v>
      </c>
      <c r="I46" s="3">
        <v>392.93560000000002</v>
      </c>
      <c r="J46" s="3">
        <v>108.6126</v>
      </c>
      <c r="K46" s="3">
        <v>11390.78</v>
      </c>
      <c r="L46" s="3">
        <v>20830.060000000001</v>
      </c>
      <c r="M46" s="3">
        <v>5099.558</v>
      </c>
      <c r="N46" s="3">
        <v>2320.538</v>
      </c>
      <c r="O46" s="3">
        <v>1819.386</v>
      </c>
      <c r="P46" s="3">
        <v>11590.57</v>
      </c>
      <c r="Q46" s="3">
        <v>-3936.855</v>
      </c>
      <c r="R46" s="3">
        <v>3389.9720000000002</v>
      </c>
      <c r="S46" s="3">
        <v>96432.79</v>
      </c>
      <c r="T46" s="3">
        <v>94098.79</v>
      </c>
      <c r="U46" s="2">
        <f t="shared" si="17"/>
        <v>3.8044274698990428</v>
      </c>
      <c r="V46" s="8">
        <f t="shared" si="2"/>
        <v>51.883302897695991</v>
      </c>
      <c r="W46" s="8">
        <f t="shared" si="3"/>
        <v>12.15721990843717</v>
      </c>
      <c r="X46" s="8">
        <f t="shared" si="4"/>
        <v>39.726082989258813</v>
      </c>
      <c r="Y46" s="8">
        <f t="shared" si="5"/>
        <v>1.2068049128695519</v>
      </c>
      <c r="Z46" s="8">
        <f t="shared" si="6"/>
        <v>0.33357684892775169</v>
      </c>
      <c r="AA46" s="8">
        <f t="shared" si="7"/>
        <v>34.983975148640724</v>
      </c>
      <c r="AB46" s="8">
        <f t="shared" si="8"/>
        <v>63.974398714108716</v>
      </c>
      <c r="AC46" s="8">
        <f t="shared" si="9"/>
        <v>15.662036343520988</v>
      </c>
      <c r="AD46" s="8">
        <f t="shared" si="10"/>
        <v>7.1269609037727397</v>
      </c>
      <c r="AE46" s="8">
        <f t="shared" si="11"/>
        <v>5.5877959726888635</v>
      </c>
      <c r="AF46" s="8">
        <f t="shared" si="12"/>
        <v>35.597580924096569</v>
      </c>
      <c r="AG46" s="8">
        <f t="shared" si="13"/>
        <v>-12.091080460144255</v>
      </c>
      <c r="AH46" s="8">
        <f t="shared" si="14"/>
        <v>10.411464026395725</v>
      </c>
      <c r="AI46" s="8">
        <f t="shared" si="15"/>
        <v>296.16956247720435</v>
      </c>
      <c r="AJ46" s="8">
        <f t="shared" si="16"/>
        <v>289.00125635620759</v>
      </c>
    </row>
    <row r="47" spans="1:36" x14ac:dyDescent="0.25">
      <c r="A47" s="1">
        <f t="shared" si="1"/>
        <v>2050</v>
      </c>
      <c r="B47">
        <v>54789</v>
      </c>
      <c r="C47" s="3">
        <v>33678.829243583583</v>
      </c>
      <c r="D47" s="3">
        <v>16541.947927637841</v>
      </c>
      <c r="E47" s="4">
        <v>0.1539811560014315</v>
      </c>
      <c r="F47" s="3">
        <v>17459.71</v>
      </c>
      <c r="G47" s="3">
        <v>4094.4090000000001</v>
      </c>
      <c r="H47" s="3">
        <v>13365.3</v>
      </c>
      <c r="I47" s="3">
        <v>406.56360000000001</v>
      </c>
      <c r="J47" s="3">
        <v>111.6442</v>
      </c>
      <c r="K47" s="3">
        <v>11794.11</v>
      </c>
      <c r="L47" s="3">
        <v>21555.41</v>
      </c>
      <c r="M47" s="3">
        <v>5283.09</v>
      </c>
      <c r="N47" s="3">
        <v>2404.69</v>
      </c>
      <c r="O47" s="3">
        <v>1878.7729999999999</v>
      </c>
      <c r="P47" s="3">
        <v>11988.85</v>
      </c>
      <c r="Q47" s="3">
        <v>-4095.6959999999999</v>
      </c>
      <c r="R47" s="3">
        <v>3669.3240000000001</v>
      </c>
      <c r="S47" s="3">
        <v>104197.8</v>
      </c>
      <c r="T47" s="3">
        <v>101863.8</v>
      </c>
      <c r="U47" s="2">
        <f t="shared" si="17"/>
        <v>3.8050584246292165</v>
      </c>
      <c r="V47" s="8">
        <f t="shared" si="2"/>
        <v>51.841796143571074</v>
      </c>
      <c r="W47" s="8">
        <f t="shared" si="3"/>
        <v>12.157218917519403</v>
      </c>
      <c r="X47" s="8">
        <f t="shared" si="4"/>
        <v>39.684574256827318</v>
      </c>
      <c r="Y47" s="8">
        <f t="shared" si="5"/>
        <v>1.2071785425185397</v>
      </c>
      <c r="Z47" s="8">
        <f t="shared" si="6"/>
        <v>0.33149667760873908</v>
      </c>
      <c r="AA47" s="8">
        <f t="shared" si="7"/>
        <v>35.019358644264592</v>
      </c>
      <c r="AB47" s="8">
        <f t="shared" si="8"/>
        <v>64.002848329731322</v>
      </c>
      <c r="AC47" s="8">
        <f t="shared" si="9"/>
        <v>15.68667949170627</v>
      </c>
      <c r="AD47" s="8">
        <f t="shared" si="10"/>
        <v>7.140064111516395</v>
      </c>
      <c r="AE47" s="8">
        <f t="shared" si="11"/>
        <v>5.5784985470002333</v>
      </c>
      <c r="AF47" s="8">
        <f t="shared" si="12"/>
        <v>35.597585394937951</v>
      </c>
      <c r="AG47" s="8">
        <f t="shared" si="13"/>
        <v>-12.161040309262837</v>
      </c>
      <c r="AH47" s="8">
        <f t="shared" si="14"/>
        <v>10.895046183053028</v>
      </c>
      <c r="AI47" s="8">
        <f t="shared" si="15"/>
        <v>309.3866453800544</v>
      </c>
      <c r="AJ47" s="8">
        <f t="shared" si="16"/>
        <v>302.45647573811334</v>
      </c>
    </row>
    <row r="48" spans="1:36" x14ac:dyDescent="0.25">
      <c r="A48" s="1">
        <f t="shared" si="1"/>
        <v>2051</v>
      </c>
      <c r="B48">
        <v>55154</v>
      </c>
      <c r="C48" s="3">
        <v>34837.038193499378</v>
      </c>
      <c r="D48" s="3">
        <v>16775.316616777367</v>
      </c>
      <c r="E48" s="4">
        <v>0.15468859230557178</v>
      </c>
      <c r="F48" s="3">
        <v>18043.759999999998</v>
      </c>
      <c r="G48" s="3">
        <v>4235.2150000000001</v>
      </c>
      <c r="H48" s="3">
        <v>13808.54</v>
      </c>
      <c r="I48" s="3">
        <v>420.63029999999998</v>
      </c>
      <c r="J48" s="3">
        <v>114.76600000000001</v>
      </c>
      <c r="K48" s="3">
        <v>12209.01</v>
      </c>
      <c r="L48" s="3">
        <v>22303.37</v>
      </c>
      <c r="M48" s="3">
        <v>5470.6760000000004</v>
      </c>
      <c r="N48" s="3">
        <v>2491.683</v>
      </c>
      <c r="O48" s="3">
        <v>1939.86</v>
      </c>
      <c r="P48" s="3">
        <v>12401.15</v>
      </c>
      <c r="Q48" s="3">
        <v>-4259.6109999999999</v>
      </c>
      <c r="R48" s="3">
        <v>3965.3130000000001</v>
      </c>
      <c r="S48" s="3">
        <v>112422.7</v>
      </c>
      <c r="T48" s="3">
        <v>110088.7</v>
      </c>
      <c r="U48" s="2">
        <f t="shared" si="17"/>
        <v>3.8055630733086492</v>
      </c>
      <c r="V48" s="8">
        <f t="shared" si="2"/>
        <v>51.79475907158772</v>
      </c>
      <c r="W48" s="8">
        <f t="shared" si="3"/>
        <v>12.157218924513206</v>
      </c>
      <c r="X48" s="8">
        <f t="shared" si="4"/>
        <v>39.637525794534064</v>
      </c>
      <c r="Y48" s="8">
        <f t="shared" si="5"/>
        <v>1.2074226794586973</v>
      </c>
      <c r="Z48" s="8">
        <f t="shared" si="6"/>
        <v>0.32943673156868841</v>
      </c>
      <c r="AA48" s="8">
        <f t="shared" si="7"/>
        <v>35.046061987778891</v>
      </c>
      <c r="AB48" s="8">
        <f t="shared" si="8"/>
        <v>64.022004040980235</v>
      </c>
      <c r="AC48" s="8">
        <f t="shared" si="9"/>
        <v>15.703619721095675</v>
      </c>
      <c r="AD48" s="8">
        <f t="shared" si="10"/>
        <v>7.1523962116416371</v>
      </c>
      <c r="AE48" s="8">
        <f t="shared" si="11"/>
        <v>5.5683838253562543</v>
      </c>
      <c r="AF48" s="8">
        <f t="shared" si="12"/>
        <v>35.59760141237858</v>
      </c>
      <c r="AG48" s="8">
        <f t="shared" si="13"/>
        <v>-12.227247839900601</v>
      </c>
      <c r="AH48" s="8">
        <f t="shared" si="14"/>
        <v>11.382463049743221</v>
      </c>
      <c r="AI48" s="8">
        <f t="shared" si="15"/>
        <v>322.71026995910972</v>
      </c>
      <c r="AJ48" s="8">
        <f t="shared" si="16"/>
        <v>316.01050407477709</v>
      </c>
    </row>
    <row r="49" spans="1:36" x14ac:dyDescent="0.25">
      <c r="A49" s="1">
        <f t="shared" si="1"/>
        <v>2052</v>
      </c>
      <c r="B49">
        <v>55519</v>
      </c>
      <c r="C49" s="3">
        <v>36037.421337869797</v>
      </c>
      <c r="D49" s="3">
        <v>17013.086751626197</v>
      </c>
      <c r="E49" s="4">
        <v>0.15540309021093518</v>
      </c>
      <c r="F49" s="3">
        <v>18646.36</v>
      </c>
      <c r="G49" s="3">
        <v>4381.1480000000001</v>
      </c>
      <c r="H49" s="3">
        <v>14265.21</v>
      </c>
      <c r="I49" s="3">
        <v>435.17270000000002</v>
      </c>
      <c r="J49" s="3">
        <v>117.97929999999999</v>
      </c>
      <c r="K49" s="3">
        <v>12635.96</v>
      </c>
      <c r="L49" s="3">
        <v>23073.83</v>
      </c>
      <c r="M49" s="3">
        <v>5659.9620000000004</v>
      </c>
      <c r="N49" s="3">
        <v>2581.6239999999998</v>
      </c>
      <c r="O49" s="3">
        <v>2003.787</v>
      </c>
      <c r="P49" s="3">
        <v>12828.45</v>
      </c>
      <c r="Q49" s="3">
        <v>-4427.4690000000001</v>
      </c>
      <c r="R49" s="3">
        <v>4278.7719999999999</v>
      </c>
      <c r="S49" s="3">
        <v>121129</v>
      </c>
      <c r="T49" s="3">
        <v>118795</v>
      </c>
      <c r="U49" s="2">
        <f t="shared" si="17"/>
        <v>3.805968011798329</v>
      </c>
      <c r="V49" s="8">
        <f t="shared" si="2"/>
        <v>51.741659940594971</v>
      </c>
      <c r="W49" s="8">
        <f t="shared" si="3"/>
        <v>12.157218350681729</v>
      </c>
      <c r="X49" s="8">
        <f t="shared" si="4"/>
        <v>39.584436040126583</v>
      </c>
      <c r="Y49" s="8">
        <f t="shared" si="5"/>
        <v>1.2075578214102138</v>
      </c>
      <c r="Z49" s="8">
        <f t="shared" si="6"/>
        <v>0.32737997231789134</v>
      </c>
      <c r="AA49" s="8">
        <f t="shared" si="7"/>
        <v>35.063441086783712</v>
      </c>
      <c r="AB49" s="8">
        <f t="shared" si="8"/>
        <v>64.027416899979315</v>
      </c>
      <c r="AC49" s="8">
        <f t="shared" si="9"/>
        <v>15.705790786013454</v>
      </c>
      <c r="AD49" s="8">
        <f t="shared" si="10"/>
        <v>7.1637312109429683</v>
      </c>
      <c r="AE49" s="8">
        <f t="shared" si="11"/>
        <v>5.5602951754328984</v>
      </c>
      <c r="AF49" s="8">
        <f t="shared" si="12"/>
        <v>35.597580303336713</v>
      </c>
      <c r="AG49" s="8">
        <f t="shared" si="13"/>
        <v>-12.285754184491026</v>
      </c>
      <c r="AH49" s="8">
        <f t="shared" si="14"/>
        <v>11.87313587141616</v>
      </c>
      <c r="AI49" s="8">
        <f t="shared" si="15"/>
        <v>336.12005383057755</v>
      </c>
      <c r="AJ49" s="8">
        <f t="shared" si="16"/>
        <v>329.64345280488948</v>
      </c>
    </row>
    <row r="50" spans="1:36" x14ac:dyDescent="0.25">
      <c r="A50" s="1">
        <f t="shared" si="1"/>
        <v>2053</v>
      </c>
      <c r="B50">
        <v>55885</v>
      </c>
      <c r="C50" s="3">
        <v>37281.82421871485</v>
      </c>
      <c r="D50" s="3">
        <v>17255.450727391806</v>
      </c>
      <c r="E50" s="4">
        <v>0.15612861650671264</v>
      </c>
      <c r="F50" s="3">
        <v>19266.63</v>
      </c>
      <c r="G50" s="3">
        <v>4532.433</v>
      </c>
      <c r="H50" s="3">
        <v>14734.2</v>
      </c>
      <c r="I50" s="3">
        <v>450.23480000000001</v>
      </c>
      <c r="J50" s="3">
        <v>121.28830000000001</v>
      </c>
      <c r="K50" s="3">
        <v>13073.81</v>
      </c>
      <c r="L50" s="3">
        <v>23872.959999999999</v>
      </c>
      <c r="M50" s="3">
        <v>5857.1679999999997</v>
      </c>
      <c r="N50" s="3">
        <v>2674.5610000000001</v>
      </c>
      <c r="O50" s="3">
        <v>2069.8020000000001</v>
      </c>
      <c r="P50" s="3">
        <v>13271.43</v>
      </c>
      <c r="Q50" s="3">
        <v>-4606.3289999999997</v>
      </c>
      <c r="R50" s="3">
        <v>4610.5200000000004</v>
      </c>
      <c r="S50" s="3">
        <v>130345.8</v>
      </c>
      <c r="T50" s="3">
        <v>128011.8</v>
      </c>
      <c r="U50" s="2">
        <f t="shared" si="17"/>
        <v>3.8062891627933859</v>
      </c>
      <c r="V50" s="8">
        <f t="shared" si="2"/>
        <v>51.678345691916213</v>
      </c>
      <c r="W50" s="8">
        <f t="shared" si="3"/>
        <v>12.157218953156253</v>
      </c>
      <c r="X50" s="8">
        <f t="shared" si="4"/>
        <v>39.521134785576507</v>
      </c>
      <c r="Y50" s="8">
        <f t="shared" si="5"/>
        <v>1.2076522794557616</v>
      </c>
      <c r="Z50" s="8">
        <f t="shared" si="6"/>
        <v>0.32532823310484715</v>
      </c>
      <c r="AA50" s="8">
        <f t="shared" si="7"/>
        <v>35.067516877130615</v>
      </c>
      <c r="AB50" s="8">
        <f t="shared" si="8"/>
        <v>64.033776512513498</v>
      </c>
      <c r="AC50" s="8">
        <f t="shared" si="9"/>
        <v>15.71051879231757</v>
      </c>
      <c r="AD50" s="8">
        <f t="shared" si="10"/>
        <v>7.173900569643842</v>
      </c>
      <c r="AE50" s="8">
        <f t="shared" si="11"/>
        <v>5.551772327065998</v>
      </c>
      <c r="AF50" s="8">
        <f t="shared" si="12"/>
        <v>35.597587505758277</v>
      </c>
      <c r="AG50" s="8">
        <f t="shared" si="13"/>
        <v>-12.355428138325109</v>
      </c>
      <c r="AH50" s="8">
        <f t="shared" si="14"/>
        <v>12.366669541040315</v>
      </c>
      <c r="AI50" s="8">
        <f t="shared" si="15"/>
        <v>349.62291339426628</v>
      </c>
      <c r="AJ50" s="8">
        <f t="shared" si="16"/>
        <v>343.36249012123238</v>
      </c>
    </row>
    <row r="51" spans="1:36" x14ac:dyDescent="0.25">
      <c r="A51" s="1">
        <f t="shared" si="1"/>
        <v>2054</v>
      </c>
      <c r="B51">
        <v>56250</v>
      </c>
      <c r="C51" s="3">
        <v>38569.200199388426</v>
      </c>
      <c r="D51" s="3">
        <v>17501.273616201619</v>
      </c>
      <c r="E51" s="4">
        <v>0.15686059605330605</v>
      </c>
      <c r="F51" s="3">
        <v>19904.79</v>
      </c>
      <c r="G51" s="3">
        <v>4688.942</v>
      </c>
      <c r="H51" s="3">
        <v>15215.85</v>
      </c>
      <c r="I51" s="3">
        <v>465.8331</v>
      </c>
      <c r="J51" s="3">
        <v>124.69070000000001</v>
      </c>
      <c r="K51" s="3">
        <v>13522.85</v>
      </c>
      <c r="L51" s="3">
        <v>24700.73</v>
      </c>
      <c r="M51" s="3">
        <v>6062.8630000000003</v>
      </c>
      <c r="N51" s="3">
        <v>2770.38</v>
      </c>
      <c r="O51" s="3">
        <v>2137.7759999999998</v>
      </c>
      <c r="P51" s="3">
        <v>13729.71</v>
      </c>
      <c r="Q51" s="3">
        <v>-4795.933</v>
      </c>
      <c r="R51" s="3">
        <v>4961.6769999999997</v>
      </c>
      <c r="S51" s="3">
        <v>140103.4</v>
      </c>
      <c r="T51" s="3">
        <v>137769.4</v>
      </c>
      <c r="U51" s="2">
        <f t="shared" si="17"/>
        <v>3.8065491945271726</v>
      </c>
      <c r="V51" s="8">
        <f t="shared" si="2"/>
        <v>51.607992639462672</v>
      </c>
      <c r="W51" s="8">
        <f t="shared" si="3"/>
        <v>12.157218650529213</v>
      </c>
      <c r="X51" s="8">
        <f t="shared" si="4"/>
        <v>39.450779174418223</v>
      </c>
      <c r="Y51" s="8">
        <f t="shared" si="5"/>
        <v>1.2077852213471267</v>
      </c>
      <c r="Z51" s="8">
        <f t="shared" si="6"/>
        <v>0.32329086254160172</v>
      </c>
      <c r="AA51" s="8">
        <f t="shared" si="7"/>
        <v>35.061266321551635</v>
      </c>
      <c r="AB51" s="8">
        <f t="shared" si="8"/>
        <v>64.042629539390006</v>
      </c>
      <c r="AC51" s="8">
        <f t="shared" si="9"/>
        <v>15.719441856863126</v>
      </c>
      <c r="AD51" s="8">
        <f t="shared" si="10"/>
        <v>7.1828816404752116</v>
      </c>
      <c r="AE51" s="8">
        <f t="shared" si="11"/>
        <v>5.5427024385999522</v>
      </c>
      <c r="AF51" s="8">
        <f t="shared" si="12"/>
        <v>35.597601010709333</v>
      </c>
      <c r="AG51" s="8">
        <f t="shared" si="13"/>
        <v>-12.434618750730658</v>
      </c>
      <c r="AH51" s="8">
        <f t="shared" si="14"/>
        <v>12.86435024410663</v>
      </c>
      <c r="AI51" s="8">
        <f t="shared" si="15"/>
        <v>363.25202305393293</v>
      </c>
      <c r="AJ51" s="8">
        <f t="shared" si="16"/>
        <v>357.20056233415113</v>
      </c>
    </row>
    <row r="52" spans="1:36" x14ac:dyDescent="0.25">
      <c r="A52" s="1">
        <f t="shared" si="1"/>
        <v>2055</v>
      </c>
      <c r="B52">
        <v>56615</v>
      </c>
      <c r="C52" s="3">
        <v>39901.665992653892</v>
      </c>
      <c r="D52" s="3">
        <v>17750.881595684888</v>
      </c>
      <c r="E52" s="4">
        <v>0.15759870984651106</v>
      </c>
      <c r="F52" s="3">
        <v>20562.79</v>
      </c>
      <c r="G52" s="3">
        <v>4850.933</v>
      </c>
      <c r="H52" s="3">
        <v>15711.86</v>
      </c>
      <c r="I52" s="3">
        <v>481.97840000000002</v>
      </c>
      <c r="J52" s="3">
        <v>128.18700000000001</v>
      </c>
      <c r="K52" s="3">
        <v>13984.74</v>
      </c>
      <c r="L52" s="3">
        <v>25560.080000000002</v>
      </c>
      <c r="M52" s="3">
        <v>6278.9449999999997</v>
      </c>
      <c r="N52" s="3">
        <v>2869.2539999999999</v>
      </c>
      <c r="O52" s="3">
        <v>2207.8490000000002</v>
      </c>
      <c r="P52" s="3">
        <v>14204.03</v>
      </c>
      <c r="Q52" s="3">
        <v>-4997.2870000000003</v>
      </c>
      <c r="R52" s="3">
        <v>5333.3940000000002</v>
      </c>
      <c r="S52" s="3">
        <v>150434.1</v>
      </c>
      <c r="T52" s="3">
        <v>148100.1</v>
      </c>
      <c r="U52" s="2">
        <f t="shared" si="17"/>
        <v>3.8067555819487611</v>
      </c>
      <c r="V52" s="8">
        <f t="shared" si="2"/>
        <v>51.533662789382575</v>
      </c>
      <c r="W52" s="8">
        <f t="shared" si="3"/>
        <v>12.157219202058085</v>
      </c>
      <c r="X52" s="8">
        <f t="shared" si="4"/>
        <v>39.376451105807554</v>
      </c>
      <c r="Y52" s="8">
        <f t="shared" si="5"/>
        <v>1.2079154792402271</v>
      </c>
      <c r="Z52" s="8">
        <f t="shared" si="6"/>
        <v>0.32125726285112988</v>
      </c>
      <c r="AA52" s="8">
        <f t="shared" si="7"/>
        <v>35.048010282514682</v>
      </c>
      <c r="AB52" s="8">
        <f t="shared" si="8"/>
        <v>64.057676200050764</v>
      </c>
      <c r="AC52" s="8">
        <f t="shared" si="9"/>
        <v>15.73604721455988</v>
      </c>
      <c r="AD52" s="8">
        <f t="shared" si="10"/>
        <v>7.1908125353168071</v>
      </c>
      <c r="AE52" s="8">
        <f t="shared" si="11"/>
        <v>5.5332251049529537</v>
      </c>
      <c r="AF52" s="8">
        <f t="shared" si="12"/>
        <v>35.597586332899077</v>
      </c>
      <c r="AG52" s="8">
        <f t="shared" si="13"/>
        <v>-12.524005892185121</v>
      </c>
      <c r="AH52" s="8">
        <f t="shared" si="14"/>
        <v>13.366344154607244</v>
      </c>
      <c r="AI52" s="8">
        <f t="shared" si="15"/>
        <v>377.01207771047882</v>
      </c>
      <c r="AJ52" s="8">
        <f t="shared" si="16"/>
        <v>371.16269788651437</v>
      </c>
    </row>
    <row r="53" spans="1:36" x14ac:dyDescent="0.25">
      <c r="A53" s="1">
        <f t="shared" si="1"/>
        <v>2056</v>
      </c>
      <c r="B53">
        <v>56980</v>
      </c>
      <c r="C53" s="3">
        <v>41282.207812639623</v>
      </c>
      <c r="D53" s="3">
        <v>18004.939126868339</v>
      </c>
      <c r="E53" s="4">
        <v>0.15833857040604429</v>
      </c>
      <c r="F53" s="3">
        <v>21243.599999999999</v>
      </c>
      <c r="G53" s="3">
        <v>5018.768</v>
      </c>
      <c r="H53" s="3">
        <v>16224.83</v>
      </c>
      <c r="I53" s="3">
        <v>498.68389999999999</v>
      </c>
      <c r="J53" s="3">
        <v>131.77459999999999</v>
      </c>
      <c r="K53" s="3">
        <v>14461.96</v>
      </c>
      <c r="L53" s="3">
        <v>26452.65</v>
      </c>
      <c r="M53" s="3">
        <v>6505.1459999999997</v>
      </c>
      <c r="N53" s="3">
        <v>2971.413</v>
      </c>
      <c r="O53" s="3">
        <v>2280.62</v>
      </c>
      <c r="P53" s="3">
        <v>14695.47</v>
      </c>
      <c r="Q53" s="3">
        <v>-5209.0519999999997</v>
      </c>
      <c r="R53" s="3">
        <v>5726.9070000000002</v>
      </c>
      <c r="S53" s="3">
        <v>161370.1</v>
      </c>
      <c r="T53" s="3">
        <v>159036.1</v>
      </c>
      <c r="U53" s="2">
        <f t="shared" si="17"/>
        <v>3.806920771287893</v>
      </c>
      <c r="V53" s="8">
        <f t="shared" si="2"/>
        <v>51.459457053301591</v>
      </c>
      <c r="W53" s="8">
        <f t="shared" si="3"/>
        <v>12.157218002432936</v>
      </c>
      <c r="X53" s="8">
        <f t="shared" si="4"/>
        <v>39.302234206166524</v>
      </c>
      <c r="Y53" s="8">
        <f t="shared" si="5"/>
        <v>1.2079874755325342</v>
      </c>
      <c r="Z53" s="8">
        <f t="shared" si="6"/>
        <v>0.31920434245683382</v>
      </c>
      <c r="AA53" s="8">
        <f t="shared" si="7"/>
        <v>35.031944186793453</v>
      </c>
      <c r="AB53" s="8">
        <f t="shared" si="8"/>
        <v>64.077604860805991</v>
      </c>
      <c r="AC53" s="8">
        <f t="shared" si="9"/>
        <v>15.757747331547224</v>
      </c>
      <c r="AD53" s="8">
        <f t="shared" si="10"/>
        <v>7.1978054407502512</v>
      </c>
      <c r="AE53" s="8">
        <f t="shared" si="11"/>
        <v>5.5244622825180603</v>
      </c>
      <c r="AF53" s="8">
        <f t="shared" si="12"/>
        <v>35.5975873836394</v>
      </c>
      <c r="AG53" s="8">
        <f t="shared" si="13"/>
        <v>-12.618152652206534</v>
      </c>
      <c r="AH53" s="8">
        <f t="shared" si="14"/>
        <v>13.872579262213197</v>
      </c>
      <c r="AI53" s="8">
        <f t="shared" si="15"/>
        <v>390.89503335766926</v>
      </c>
      <c r="AJ53" s="8">
        <f t="shared" si="16"/>
        <v>385.24126597537975</v>
      </c>
    </row>
    <row r="54" spans="1:36" x14ac:dyDescent="0.25">
      <c r="A54" s="1">
        <f t="shared" si="1"/>
        <v>2057</v>
      </c>
      <c r="B54">
        <v>57346</v>
      </c>
      <c r="C54" s="3">
        <v>42716.2962901141</v>
      </c>
      <c r="D54" s="3">
        <v>18265.103580591433</v>
      </c>
      <c r="E54" s="4">
        <v>0.1590902083819048</v>
      </c>
      <c r="F54" s="3">
        <v>21950.35</v>
      </c>
      <c r="G54" s="3">
        <v>5193.1139999999996</v>
      </c>
      <c r="H54" s="3">
        <v>16757.240000000002</v>
      </c>
      <c r="I54" s="3">
        <v>516.02070000000003</v>
      </c>
      <c r="J54" s="3">
        <v>135.46279999999999</v>
      </c>
      <c r="K54" s="3">
        <v>14956.82</v>
      </c>
      <c r="L54" s="3">
        <v>27377.45</v>
      </c>
      <c r="M54" s="3">
        <v>6737.05</v>
      </c>
      <c r="N54" s="3">
        <v>3077.1120000000001</v>
      </c>
      <c r="O54" s="3">
        <v>2357.317</v>
      </c>
      <c r="P54" s="3">
        <v>15205.97</v>
      </c>
      <c r="Q54" s="3">
        <v>-5427.098</v>
      </c>
      <c r="R54" s="3">
        <v>6143.4440000000004</v>
      </c>
      <c r="S54" s="3">
        <v>172940.6</v>
      </c>
      <c r="T54" s="3">
        <v>170606.6</v>
      </c>
      <c r="U54" s="2">
        <f t="shared" si="17"/>
        <v>3.8070522358231171</v>
      </c>
      <c r="V54" s="8">
        <f t="shared" si="2"/>
        <v>51.386360490902398</v>
      </c>
      <c r="W54" s="8">
        <f t="shared" si="3"/>
        <v>12.157219728813077</v>
      </c>
      <c r="X54" s="8">
        <f t="shared" si="4"/>
        <v>39.229150126197055</v>
      </c>
      <c r="Y54" s="8">
        <f t="shared" si="5"/>
        <v>1.2080183555600619</v>
      </c>
      <c r="Z54" s="8">
        <f t="shared" si="6"/>
        <v>0.3171220629241453</v>
      </c>
      <c r="AA54" s="8">
        <f t="shared" si="7"/>
        <v>35.014318419411936</v>
      </c>
      <c r="AB54" s="8">
        <f t="shared" si="8"/>
        <v>64.091347747150095</v>
      </c>
      <c r="AC54" s="8">
        <f t="shared" si="9"/>
        <v>15.77161548427401</v>
      </c>
      <c r="AD54" s="8">
        <f t="shared" si="10"/>
        <v>7.2036020611462543</v>
      </c>
      <c r="AE54" s="8">
        <f t="shared" si="11"/>
        <v>5.5185425814774058</v>
      </c>
      <c r="AF54" s="8">
        <f t="shared" si="12"/>
        <v>35.597585279225491</v>
      </c>
      <c r="AG54" s="8">
        <f t="shared" si="13"/>
        <v>-12.704982574193826</v>
      </c>
      <c r="AH54" s="8">
        <f t="shared" si="14"/>
        <v>14.381967851978279</v>
      </c>
      <c r="AI54" s="8">
        <f t="shared" si="15"/>
        <v>404.85860203199292</v>
      </c>
      <c r="AJ54" s="8">
        <f t="shared" si="16"/>
        <v>399.39464517546145</v>
      </c>
    </row>
    <row r="55" spans="1:36" x14ac:dyDescent="0.25">
      <c r="A55" s="1">
        <f t="shared" si="1"/>
        <v>2058</v>
      </c>
      <c r="B55">
        <v>57711</v>
      </c>
      <c r="C55" s="3">
        <v>44204.169844637639</v>
      </c>
      <c r="D55" s="3">
        <v>18530.687624472757</v>
      </c>
      <c r="E55" s="4">
        <v>0.15985048831925749</v>
      </c>
      <c r="F55" s="3">
        <v>22683.63</v>
      </c>
      <c r="G55" s="3">
        <v>5373.9979999999996</v>
      </c>
      <c r="H55" s="3">
        <v>17309.63</v>
      </c>
      <c r="I55" s="3">
        <v>534.01959999999997</v>
      </c>
      <c r="J55" s="3">
        <v>139.25040000000001</v>
      </c>
      <c r="K55" s="3">
        <v>15469.81</v>
      </c>
      <c r="L55" s="3">
        <v>28338.25</v>
      </c>
      <c r="M55" s="3">
        <v>6978.9880000000003</v>
      </c>
      <c r="N55" s="3">
        <v>3186.386</v>
      </c>
      <c r="O55" s="3">
        <v>2437.2600000000002</v>
      </c>
      <c r="P55" s="3">
        <v>15735.62</v>
      </c>
      <c r="Q55" s="3">
        <v>-5654.625</v>
      </c>
      <c r="R55" s="3">
        <v>6584.1229999999996</v>
      </c>
      <c r="S55" s="3">
        <v>185179.4</v>
      </c>
      <c r="T55" s="3">
        <v>182845.4</v>
      </c>
      <c r="U55" s="2">
        <f t="shared" si="17"/>
        <v>3.8071586429097617</v>
      </c>
      <c r="V55" s="8">
        <f t="shared" si="2"/>
        <v>51.31558873229632</v>
      </c>
      <c r="W55" s="8">
        <f t="shared" si="3"/>
        <v>12.15721959916393</v>
      </c>
      <c r="X55" s="8">
        <f t="shared" si="4"/>
        <v>39.15836460867235</v>
      </c>
      <c r="Y55" s="8">
        <f t="shared" si="5"/>
        <v>1.2080751700052146</v>
      </c>
      <c r="Z55" s="8">
        <f t="shared" si="6"/>
        <v>0.31501643507709109</v>
      </c>
      <c r="AA55" s="8">
        <f t="shared" si="7"/>
        <v>34.99626857459608</v>
      </c>
      <c r="AB55" s="8">
        <f t="shared" si="8"/>
        <v>64.107639843931338</v>
      </c>
      <c r="AC55" s="8">
        <f t="shared" si="9"/>
        <v>15.788076157812098</v>
      </c>
      <c r="AD55" s="8">
        <f t="shared" si="10"/>
        <v>7.2083380622213786</v>
      </c>
      <c r="AE55" s="8">
        <f t="shared" si="11"/>
        <v>5.5136427367963829</v>
      </c>
      <c r="AF55" s="8">
        <f t="shared" si="12"/>
        <v>35.597591936021551</v>
      </c>
      <c r="AG55" s="8">
        <f t="shared" si="13"/>
        <v>-12.792062422785113</v>
      </c>
      <c r="AH55" s="8">
        <f t="shared" si="14"/>
        <v>14.894800701248124</v>
      </c>
      <c r="AI55" s="8">
        <f t="shared" si="15"/>
        <v>418.91839763271543</v>
      </c>
      <c r="AJ55" s="8">
        <f t="shared" si="16"/>
        <v>413.63835276771016</v>
      </c>
    </row>
    <row r="56" spans="1:36" x14ac:dyDescent="0.25">
      <c r="A56" s="1">
        <f t="shared" si="1"/>
        <v>2059</v>
      </c>
      <c r="B56">
        <v>58076</v>
      </c>
      <c r="C56" s="3">
        <v>45749.110094468582</v>
      </c>
      <c r="D56" s="3">
        <v>18802.294824659006</v>
      </c>
      <c r="E56" s="4">
        <v>0.16062769319403752</v>
      </c>
      <c r="F56" s="3">
        <v>23444.23</v>
      </c>
      <c r="G56" s="3">
        <v>5561.82</v>
      </c>
      <c r="H56" s="3">
        <v>17882.41</v>
      </c>
      <c r="I56" s="3">
        <v>552.72860000000003</v>
      </c>
      <c r="J56" s="3">
        <v>143.14670000000001</v>
      </c>
      <c r="K56" s="3">
        <v>16001.35</v>
      </c>
      <c r="L56" s="3">
        <v>29339.57</v>
      </c>
      <c r="M56" s="3">
        <v>7234.375</v>
      </c>
      <c r="N56" s="3">
        <v>3299.3240000000001</v>
      </c>
      <c r="O56" s="3">
        <v>2520.2860000000001</v>
      </c>
      <c r="P56" s="3">
        <v>16285.58</v>
      </c>
      <c r="Q56" s="3">
        <v>-5895.3360000000002</v>
      </c>
      <c r="R56" s="3">
        <v>7050.2290000000003</v>
      </c>
      <c r="S56" s="3">
        <v>198124.9</v>
      </c>
      <c r="T56" s="3">
        <v>195790.9</v>
      </c>
      <c r="U56" s="2">
        <f t="shared" si="17"/>
        <v>3.8072425982587697</v>
      </c>
      <c r="V56" s="8">
        <f t="shared" si="2"/>
        <v>51.245215374876956</v>
      </c>
      <c r="W56" s="8">
        <f t="shared" si="3"/>
        <v>12.157220082566079</v>
      </c>
      <c r="X56" s="8">
        <f t="shared" si="4"/>
        <v>39.087995292310879</v>
      </c>
      <c r="Y56" s="8">
        <f t="shared" si="5"/>
        <v>1.2081734461253031</v>
      </c>
      <c r="Z56" s="8">
        <f t="shared" si="6"/>
        <v>0.31289504802260087</v>
      </c>
      <c r="AA56" s="8">
        <f t="shared" si="7"/>
        <v>34.976308756516524</v>
      </c>
      <c r="AB56" s="8">
        <f t="shared" si="8"/>
        <v>64.131455102440071</v>
      </c>
      <c r="AC56" s="8">
        <f t="shared" si="9"/>
        <v>15.813149119319572</v>
      </c>
      <c r="AD56" s="8">
        <f t="shared" si="10"/>
        <v>7.2117774382652176</v>
      </c>
      <c r="AE56" s="8">
        <f t="shared" si="11"/>
        <v>5.5089290147847532</v>
      </c>
      <c r="AF56" s="8">
        <f t="shared" si="12"/>
        <v>35.597588600896195</v>
      </c>
      <c r="AG56" s="8">
        <f t="shared" si="13"/>
        <v>-12.88623098422365</v>
      </c>
      <c r="AH56" s="8">
        <f t="shared" si="14"/>
        <v>15.410636371815301</v>
      </c>
      <c r="AI56" s="8">
        <f t="shared" si="15"/>
        <v>433.06831453308382</v>
      </c>
      <c r="AJ56" s="8">
        <f t="shared" si="16"/>
        <v>427.9665759524197</v>
      </c>
    </row>
    <row r="57" spans="1:36" x14ac:dyDescent="0.25">
      <c r="A57" s="1">
        <f t="shared" si="1"/>
        <v>2060</v>
      </c>
      <c r="B57">
        <v>58441</v>
      </c>
      <c r="C57" s="3">
        <v>47353.134833240256</v>
      </c>
      <c r="D57" s="3">
        <v>19079.922216956697</v>
      </c>
      <c r="E57" s="4">
        <v>0.16141688594039935</v>
      </c>
      <c r="F57" s="3">
        <v>24233.63</v>
      </c>
      <c r="G57" s="3">
        <v>5756.8239999999996</v>
      </c>
      <c r="H57" s="3">
        <v>18476.810000000001</v>
      </c>
      <c r="I57" s="3">
        <v>572.15129999999999</v>
      </c>
      <c r="J57" s="3">
        <v>147.1498</v>
      </c>
      <c r="K57" s="3">
        <v>16552.54</v>
      </c>
      <c r="L57" s="3">
        <v>30384.07</v>
      </c>
      <c r="M57" s="3">
        <v>7504.9610000000002</v>
      </c>
      <c r="N57" s="3">
        <v>3416.1190000000001</v>
      </c>
      <c r="O57" s="3">
        <v>2606.4140000000002</v>
      </c>
      <c r="P57" s="3">
        <v>16856.580000000002</v>
      </c>
      <c r="Q57" s="3">
        <v>-6150.4350000000004</v>
      </c>
      <c r="R57" s="3">
        <v>7543.232</v>
      </c>
      <c r="S57" s="3">
        <v>211818.6</v>
      </c>
      <c r="T57" s="3">
        <v>209484.6</v>
      </c>
      <c r="U57" s="2">
        <f t="shared" si="17"/>
        <v>3.8073114484852737</v>
      </c>
      <c r="V57" s="8">
        <f t="shared" si="2"/>
        <v>51.176400644522552</v>
      </c>
      <c r="W57" s="8">
        <f t="shared" si="3"/>
        <v>12.157218355813919</v>
      </c>
      <c r="X57" s="8">
        <f t="shared" si="4"/>
        <v>39.019190735879057</v>
      </c>
      <c r="Y57" s="8">
        <f t="shared" si="5"/>
        <v>1.2082648847112223</v>
      </c>
      <c r="Z57" s="8">
        <f t="shared" si="6"/>
        <v>0.3107498595778414</v>
      </c>
      <c r="AA57" s="8">
        <f t="shared" si="7"/>
        <v>34.955531578409236</v>
      </c>
      <c r="AB57" s="8">
        <f t="shared" si="8"/>
        <v>64.164854358642032</v>
      </c>
      <c r="AC57" s="8">
        <f t="shared" si="9"/>
        <v>15.848921146254879</v>
      </c>
      <c r="AD57" s="8">
        <f t="shared" si="10"/>
        <v>7.2141348445678899</v>
      </c>
      <c r="AE57" s="8">
        <f t="shared" si="11"/>
        <v>5.5042058127277098</v>
      </c>
      <c r="AF57" s="8">
        <f t="shared" si="12"/>
        <v>35.597601002261982</v>
      </c>
      <c r="AG57" s="8">
        <f t="shared" si="13"/>
        <v>-12.988443155156453</v>
      </c>
      <c r="AH57" s="8">
        <f t="shared" si="14"/>
        <v>15.929741561069601</v>
      </c>
      <c r="AI57" s="8">
        <f t="shared" si="15"/>
        <v>447.31695324067692</v>
      </c>
      <c r="AJ57" s="8">
        <f t="shared" si="16"/>
        <v>442.38802929885242</v>
      </c>
    </row>
    <row r="58" spans="1:36" x14ac:dyDescent="0.25">
      <c r="A58" s="1">
        <f t="shared" si="1"/>
        <v>2061</v>
      </c>
      <c r="B58">
        <v>58807</v>
      </c>
      <c r="C58" s="3">
        <v>49020.200976840446</v>
      </c>
      <c r="D58" s="3">
        <v>19364.351300534418</v>
      </c>
      <c r="E58" s="4">
        <v>0.16221952017915847</v>
      </c>
      <c r="F58" s="3">
        <v>25054.85</v>
      </c>
      <c r="G58" s="3">
        <v>5959.4930000000004</v>
      </c>
      <c r="H58" s="3">
        <v>19095.36</v>
      </c>
      <c r="I58" s="3">
        <v>592.32209999999998</v>
      </c>
      <c r="J58" s="3">
        <v>151.2638</v>
      </c>
      <c r="K58" s="3">
        <v>17125.84</v>
      </c>
      <c r="L58" s="3">
        <v>31474.21</v>
      </c>
      <c r="M58" s="3">
        <v>7791.2489999999998</v>
      </c>
      <c r="N58" s="3">
        <v>3537.0030000000002</v>
      </c>
      <c r="O58" s="3">
        <v>2695.942</v>
      </c>
      <c r="P58" s="3">
        <v>17450.009999999998</v>
      </c>
      <c r="Q58" s="3">
        <v>-6419.3519999999999</v>
      </c>
      <c r="R58" s="3">
        <v>8064.7070000000003</v>
      </c>
      <c r="S58" s="3">
        <v>226302.7</v>
      </c>
      <c r="T58" s="3">
        <v>223968.7</v>
      </c>
      <c r="U58" s="2">
        <f t="shared" si="17"/>
        <v>3.8073648867474339</v>
      </c>
      <c r="V58" s="8">
        <f t="shared" si="2"/>
        <v>51.111275557269018</v>
      </c>
      <c r="W58" s="8">
        <f t="shared" si="3"/>
        <v>12.157218618535566</v>
      </c>
      <c r="X58" s="8">
        <f t="shared" si="4"/>
        <v>38.954063058659401</v>
      </c>
      <c r="Y58" s="8">
        <f t="shared" si="5"/>
        <v>1.2083224633857419</v>
      </c>
      <c r="Z58" s="8">
        <f t="shared" si="6"/>
        <v>0.30857441827189663</v>
      </c>
      <c r="AA58" s="8">
        <f t="shared" si="7"/>
        <v>34.936290873411735</v>
      </c>
      <c r="AB58" s="8">
        <f t="shared" si="8"/>
        <v>64.206611504652884</v>
      </c>
      <c r="AC58" s="8">
        <f t="shared" si="9"/>
        <v>15.893955644288299</v>
      </c>
      <c r="AD58" s="8">
        <f t="shared" si="10"/>
        <v>7.2153988141971386</v>
      </c>
      <c r="AE58" s="8">
        <f t="shared" si="11"/>
        <v>5.4996551345713485</v>
      </c>
      <c r="AF58" s="8">
        <f t="shared" si="12"/>
        <v>35.597589671744188</v>
      </c>
      <c r="AG58" s="8">
        <f t="shared" si="13"/>
        <v>-13.095319627581326</v>
      </c>
      <c r="AH58" s="8">
        <f t="shared" si="14"/>
        <v>16.451803214373122</v>
      </c>
      <c r="AI58" s="8">
        <f t="shared" si="15"/>
        <v>461.65192204519218</v>
      </c>
      <c r="AJ58" s="8">
        <f t="shared" si="16"/>
        <v>456.89061965660613</v>
      </c>
    </row>
    <row r="59" spans="1:36" x14ac:dyDescent="0.25">
      <c r="A59" s="1">
        <f t="shared" si="1"/>
        <v>2062</v>
      </c>
      <c r="B59">
        <v>59172</v>
      </c>
      <c r="C59" s="3">
        <v>50749.19342595381</v>
      </c>
      <c r="D59" s="3">
        <v>19654.273965012355</v>
      </c>
      <c r="E59" s="4">
        <v>0.16302892405871344</v>
      </c>
      <c r="F59" s="3">
        <v>25910.89</v>
      </c>
      <c r="G59" s="3">
        <v>6169.6909999999998</v>
      </c>
      <c r="H59" s="3">
        <v>19741.2</v>
      </c>
      <c r="I59" s="3">
        <v>613.26599999999996</v>
      </c>
      <c r="J59" s="3">
        <v>155.48560000000001</v>
      </c>
      <c r="K59" s="3">
        <v>17724.3</v>
      </c>
      <c r="L59" s="3">
        <v>32602.400000000001</v>
      </c>
      <c r="M59" s="3">
        <v>8085.6909999999998</v>
      </c>
      <c r="N59" s="3">
        <v>3662</v>
      </c>
      <c r="O59" s="3">
        <v>2789.223</v>
      </c>
      <c r="P59" s="3">
        <v>18065.490000000002</v>
      </c>
      <c r="Q59" s="3">
        <v>-6691.5140000000001</v>
      </c>
      <c r="R59" s="3">
        <v>8616.2659999999996</v>
      </c>
      <c r="S59" s="3">
        <v>241610.4</v>
      </c>
      <c r="T59" s="3">
        <v>239276.4</v>
      </c>
      <c r="U59" s="2">
        <f t="shared" si="17"/>
        <v>3.8074075121507605</v>
      </c>
      <c r="V59" s="8">
        <f t="shared" si="2"/>
        <v>51.056752335986538</v>
      </c>
      <c r="W59" s="8">
        <f t="shared" si="3"/>
        <v>12.157219816708926</v>
      </c>
      <c r="X59" s="8">
        <f t="shared" si="4"/>
        <v>38.899534489752284</v>
      </c>
      <c r="Y59" s="8">
        <f t="shared" si="5"/>
        <v>1.2084251169327307</v>
      </c>
      <c r="Z59" s="8">
        <f t="shared" si="6"/>
        <v>0.30638043583266611</v>
      </c>
      <c r="AA59" s="8">
        <f t="shared" si="7"/>
        <v>34.925284134536724</v>
      </c>
      <c r="AB59" s="8">
        <f t="shared" si="8"/>
        <v>64.24220327278482</v>
      </c>
      <c r="AC59" s="8">
        <f t="shared" si="9"/>
        <v>15.932649278057038</v>
      </c>
      <c r="AD59" s="8">
        <f t="shared" si="10"/>
        <v>7.2158782293615813</v>
      </c>
      <c r="AE59" s="8">
        <f t="shared" si="11"/>
        <v>5.496093261205516</v>
      </c>
      <c r="AF59" s="8">
        <f t="shared" si="12"/>
        <v>35.597590386059359</v>
      </c>
      <c r="AG59" s="8">
        <f t="shared" si="13"/>
        <v>-13.185458818696951</v>
      </c>
      <c r="AH59" s="8">
        <f t="shared" si="14"/>
        <v>16.978133874327799</v>
      </c>
      <c r="AI59" s="8">
        <f t="shared" si="15"/>
        <v>476.08717240506377</v>
      </c>
      <c r="AJ59" s="8">
        <f t="shared" si="16"/>
        <v>471.48808453304576</v>
      </c>
    </row>
    <row r="60" spans="1:36" x14ac:dyDescent="0.25">
      <c r="A60" s="1">
        <f t="shared" si="1"/>
        <v>2063</v>
      </c>
      <c r="B60">
        <v>59537</v>
      </c>
      <c r="C60" s="3">
        <v>52540.802264378675</v>
      </c>
      <c r="D60" s="3">
        <v>19949.143096529278</v>
      </c>
      <c r="E60" s="4">
        <v>0.16384296857437997</v>
      </c>
      <c r="F60" s="3">
        <v>26803.55</v>
      </c>
      <c r="G60" s="3">
        <v>6387.5</v>
      </c>
      <c r="H60" s="3">
        <v>20416.05</v>
      </c>
      <c r="I60" s="3">
        <v>635.00829999999996</v>
      </c>
      <c r="J60" s="3">
        <v>159.8168</v>
      </c>
      <c r="K60" s="3">
        <v>18349.62</v>
      </c>
      <c r="L60" s="3">
        <v>33775.31</v>
      </c>
      <c r="M60" s="3">
        <v>8395.2060000000001</v>
      </c>
      <c r="N60" s="3">
        <v>3791.163</v>
      </c>
      <c r="O60" s="3">
        <v>2885.6779999999999</v>
      </c>
      <c r="P60" s="3">
        <v>18703.259999999998</v>
      </c>
      <c r="Q60" s="3">
        <v>-6971.7569999999996</v>
      </c>
      <c r="R60" s="3">
        <v>9199.18</v>
      </c>
      <c r="S60" s="3">
        <v>257781.4</v>
      </c>
      <c r="T60" s="3">
        <v>255447.4</v>
      </c>
      <c r="U60" s="2">
        <f t="shared" si="17"/>
        <v>3.8074437193100961</v>
      </c>
      <c r="V60" s="8">
        <f t="shared" si="2"/>
        <v>51.014733016690393</v>
      </c>
      <c r="W60" s="8">
        <f t="shared" si="3"/>
        <v>12.157218246990039</v>
      </c>
      <c r="X60" s="8">
        <f t="shared" si="4"/>
        <v>38.857514769700352</v>
      </c>
      <c r="Y60" s="8">
        <f t="shared" si="5"/>
        <v>1.2086003118199804</v>
      </c>
      <c r="Z60" s="8">
        <f t="shared" si="6"/>
        <v>0.30417655062787596</v>
      </c>
      <c r="AA60" s="8">
        <f t="shared" si="7"/>
        <v>34.924514299699936</v>
      </c>
      <c r="AB60" s="8">
        <f t="shared" si="8"/>
        <v>64.283963214050118</v>
      </c>
      <c r="AC60" s="8">
        <f t="shared" si="9"/>
        <v>15.978450343708847</v>
      </c>
      <c r="AD60" s="8">
        <f t="shared" si="10"/>
        <v>7.2156549512193342</v>
      </c>
      <c r="AE60" s="8">
        <f t="shared" si="11"/>
        <v>5.4922610155049272</v>
      </c>
      <c r="AF60" s="8">
        <f t="shared" si="12"/>
        <v>35.597591193768906</v>
      </c>
      <c r="AG60" s="8">
        <f t="shared" si="13"/>
        <v>-13.269224487511629</v>
      </c>
      <c r="AH60" s="8">
        <f t="shared" si="14"/>
        <v>17.508640149251793</v>
      </c>
      <c r="AI60" s="8">
        <f t="shared" si="15"/>
        <v>490.63087903164586</v>
      </c>
      <c r="AJ60" s="8">
        <f t="shared" si="16"/>
        <v>486.18861720957545</v>
      </c>
    </row>
    <row r="61" spans="1:36" x14ac:dyDescent="0.25">
      <c r="A61" s="1">
        <f t="shared" si="1"/>
        <v>2064</v>
      </c>
      <c r="B61">
        <v>59902</v>
      </c>
      <c r="C61" s="3">
        <v>54398.031315938759</v>
      </c>
      <c r="D61" s="3">
        <v>20249.316285898392</v>
      </c>
      <c r="E61" s="4">
        <v>0.16466475023274491</v>
      </c>
      <c r="F61" s="3">
        <v>27733.37</v>
      </c>
      <c r="G61" s="3">
        <v>6613.2879999999996</v>
      </c>
      <c r="H61" s="3">
        <v>21120.080000000002</v>
      </c>
      <c r="I61" s="3">
        <v>657.58720000000005</v>
      </c>
      <c r="J61" s="3">
        <v>164.26410000000001</v>
      </c>
      <c r="K61" s="3">
        <v>19001.93</v>
      </c>
      <c r="L61" s="3">
        <v>34995</v>
      </c>
      <c r="M61" s="3">
        <v>8720.4</v>
      </c>
      <c r="N61" s="3">
        <v>3924.6149999999998</v>
      </c>
      <c r="O61" s="3">
        <v>2985.5940000000001</v>
      </c>
      <c r="P61" s="3">
        <v>19364.39</v>
      </c>
      <c r="Q61" s="3">
        <v>-7261.63</v>
      </c>
      <c r="R61" s="3">
        <v>9814.9509999999991</v>
      </c>
      <c r="S61" s="3">
        <v>274858</v>
      </c>
      <c r="T61" s="3">
        <v>272524</v>
      </c>
      <c r="U61" s="2">
        <f t="shared" si="17"/>
        <v>3.8074705933011455</v>
      </c>
      <c r="V61" s="8">
        <f t="shared" si="2"/>
        <v>50.982304559749856</v>
      </c>
      <c r="W61" s="8">
        <f t="shared" si="3"/>
        <v>12.157219369926517</v>
      </c>
      <c r="X61" s="8">
        <f t="shared" si="4"/>
        <v>38.825081513219693</v>
      </c>
      <c r="Y61" s="8">
        <f t="shared" si="5"/>
        <v>1.2088437469010489</v>
      </c>
      <c r="Z61" s="8">
        <f t="shared" si="6"/>
        <v>0.30196699407368111</v>
      </c>
      <c r="AA61" s="8">
        <f t="shared" si="7"/>
        <v>34.931282512116184</v>
      </c>
      <c r="AB61" s="8">
        <f t="shared" si="8"/>
        <v>64.331372208586487</v>
      </c>
      <c r="AC61" s="8">
        <f t="shared" si="9"/>
        <v>16.030727195535292</v>
      </c>
      <c r="AD61" s="8">
        <f t="shared" si="10"/>
        <v>7.214626899282802</v>
      </c>
      <c r="AE61" s="8">
        <f t="shared" si="11"/>
        <v>5.4884228854900003</v>
      </c>
      <c r="AF61" s="8">
        <f t="shared" si="12"/>
        <v>35.597593389976566</v>
      </c>
      <c r="AG61" s="8">
        <f t="shared" si="13"/>
        <v>-13.34906764883663</v>
      </c>
      <c r="AH61" s="8">
        <f t="shared" si="14"/>
        <v>18.042842291471299</v>
      </c>
      <c r="AI61" s="8">
        <f t="shared" si="15"/>
        <v>505.2719617804733</v>
      </c>
      <c r="AJ61" s="8">
        <f t="shared" si="16"/>
        <v>500.98136533141371</v>
      </c>
    </row>
    <row r="62" spans="1:36" x14ac:dyDescent="0.25">
      <c r="A62" s="1">
        <f t="shared" si="1"/>
        <v>2065</v>
      </c>
      <c r="B62">
        <v>60268</v>
      </c>
      <c r="C62" s="3">
        <v>56326.873492665974</v>
      </c>
      <c r="D62" s="3">
        <v>20556.201724581399</v>
      </c>
      <c r="E62" s="4">
        <v>0.16549733074037323</v>
      </c>
      <c r="F62" s="3">
        <v>28700.82</v>
      </c>
      <c r="G62" s="3">
        <v>6847.7809999999999</v>
      </c>
      <c r="H62" s="3">
        <v>21853.040000000001</v>
      </c>
      <c r="I62" s="3">
        <v>681.0376</v>
      </c>
      <c r="J62" s="3">
        <v>168.8347</v>
      </c>
      <c r="K62" s="3">
        <v>19680.900000000001</v>
      </c>
      <c r="L62" s="3">
        <v>36266.81</v>
      </c>
      <c r="M62" s="3">
        <v>9063.8430000000008</v>
      </c>
      <c r="N62" s="3">
        <v>4062.7049999999999</v>
      </c>
      <c r="O62" s="3">
        <v>3089.2469999999998</v>
      </c>
      <c r="P62" s="3">
        <v>20051.009999999998</v>
      </c>
      <c r="Q62" s="3">
        <v>-7565.9840000000004</v>
      </c>
      <c r="R62" s="3">
        <v>10465.200000000001</v>
      </c>
      <c r="S62" s="3">
        <v>292889.09999999998</v>
      </c>
      <c r="T62" s="3">
        <v>290555.09999999998</v>
      </c>
      <c r="U62" s="2">
        <f t="shared" si="17"/>
        <v>3.8074933238253941</v>
      </c>
      <c r="V62" s="8">
        <f t="shared" si="2"/>
        <v>50.954044171716689</v>
      </c>
      <c r="W62" s="8">
        <f t="shared" si="3"/>
        <v>12.157218349588698</v>
      </c>
      <c r="X62" s="8">
        <f t="shared" si="4"/>
        <v>38.796827597479506</v>
      </c>
      <c r="Y62" s="8">
        <f t="shared" si="5"/>
        <v>1.2090811326296573</v>
      </c>
      <c r="Z62" s="8">
        <f t="shared" si="6"/>
        <v>0.29974093985881017</v>
      </c>
      <c r="AA62" s="8">
        <f t="shared" si="7"/>
        <v>34.940515565030516</v>
      </c>
      <c r="AB62" s="8">
        <f t="shared" si="8"/>
        <v>64.386335955114049</v>
      </c>
      <c r="AC62" s="8">
        <f t="shared" si="9"/>
        <v>16.091507371131037</v>
      </c>
      <c r="AD62" s="8">
        <f t="shared" si="10"/>
        <v>7.2127294630137486</v>
      </c>
      <c r="AE62" s="8">
        <f t="shared" si="11"/>
        <v>5.484499331215738</v>
      </c>
      <c r="AF62" s="8">
        <f t="shared" si="12"/>
        <v>35.597590912995969</v>
      </c>
      <c r="AG62" s="8">
        <f t="shared" si="13"/>
        <v>-13.432281131288295</v>
      </c>
      <c r="AH62" s="8">
        <f t="shared" si="14"/>
        <v>18.579408639399485</v>
      </c>
      <c r="AI62" s="8">
        <f t="shared" si="15"/>
        <v>519.9811064218494</v>
      </c>
      <c r="AJ62" s="8">
        <f t="shared" si="16"/>
        <v>515.83743599372974</v>
      </c>
    </row>
    <row r="63" spans="1:36" x14ac:dyDescent="0.25">
      <c r="A63" s="1">
        <f t="shared" si="1"/>
        <v>2066</v>
      </c>
      <c r="B63">
        <v>60633</v>
      </c>
      <c r="C63" s="3">
        <v>58326.389138347258</v>
      </c>
      <c r="D63" s="3">
        <v>20868.546369632764</v>
      </c>
      <c r="E63" s="4">
        <v>0.16633486776629078</v>
      </c>
      <c r="F63" s="3">
        <v>29707.02</v>
      </c>
      <c r="G63" s="3">
        <v>7090.8670000000002</v>
      </c>
      <c r="H63" s="3">
        <v>22616.15</v>
      </c>
      <c r="I63" s="3">
        <v>705.36670000000004</v>
      </c>
      <c r="J63" s="3">
        <v>173.5273</v>
      </c>
      <c r="K63" s="3">
        <v>20387.71</v>
      </c>
      <c r="L63" s="3">
        <v>37586.230000000003</v>
      </c>
      <c r="M63" s="3">
        <v>9420.3230000000003</v>
      </c>
      <c r="N63" s="3">
        <v>4205.4809999999998</v>
      </c>
      <c r="O63" s="3">
        <v>3197.6320000000001</v>
      </c>
      <c r="P63" s="3">
        <v>20762.79</v>
      </c>
      <c r="Q63" s="3">
        <v>-7879.2089999999998</v>
      </c>
      <c r="R63" s="3">
        <v>11151.79</v>
      </c>
      <c r="S63" s="3">
        <v>311920.09999999998</v>
      </c>
      <c r="T63" s="3">
        <v>309586.09999999998</v>
      </c>
      <c r="U63" s="2">
        <f t="shared" si="17"/>
        <v>3.8075128094558659</v>
      </c>
      <c r="V63" s="8">
        <f t="shared" si="2"/>
        <v>50.932383161139022</v>
      </c>
      <c r="W63" s="8">
        <f t="shared" si="3"/>
        <v>12.157219236014802</v>
      </c>
      <c r="X63" s="8">
        <f t="shared" si="4"/>
        <v>38.775158781654788</v>
      </c>
      <c r="Y63" s="8">
        <f t="shared" si="5"/>
        <v>1.2093440214975517</v>
      </c>
      <c r="Z63" s="8">
        <f t="shared" si="6"/>
        <v>0.29751078810725273</v>
      </c>
      <c r="AA63" s="8">
        <f t="shared" si="7"/>
        <v>34.95452110303173</v>
      </c>
      <c r="AB63" s="8">
        <f t="shared" si="8"/>
        <v>64.441208439712184</v>
      </c>
      <c r="AC63" s="8">
        <f t="shared" si="9"/>
        <v>16.151047817576138</v>
      </c>
      <c r="AD63" s="8">
        <f t="shared" si="10"/>
        <v>7.210254332776902</v>
      </c>
      <c r="AE63" s="8">
        <f t="shared" si="11"/>
        <v>5.4823074893516521</v>
      </c>
      <c r="AF63" s="8">
        <f t="shared" si="12"/>
        <v>35.597591942048233</v>
      </c>
      <c r="AG63" s="8">
        <f t="shared" si="13"/>
        <v>-13.50882356408334</v>
      </c>
      <c r="AH63" s="8">
        <f t="shared" si="14"/>
        <v>19.119630350420827</v>
      </c>
      <c r="AI63" s="8">
        <f t="shared" si="15"/>
        <v>534.78383388373516</v>
      </c>
      <c r="AJ63" s="8">
        <f t="shared" si="16"/>
        <v>530.78221466046409</v>
      </c>
    </row>
    <row r="64" spans="1:36" x14ac:dyDescent="0.25">
      <c r="A64" s="1">
        <f t="shared" si="1"/>
        <v>2067</v>
      </c>
      <c r="B64">
        <v>60998</v>
      </c>
      <c r="C64" s="3">
        <v>60398.623494271931</v>
      </c>
      <c r="D64" s="3">
        <v>21186.243270976713</v>
      </c>
      <c r="E64" s="4">
        <v>0.1671815501710239</v>
      </c>
      <c r="F64" s="3">
        <v>30754.799999999999</v>
      </c>
      <c r="G64" s="3">
        <v>7342.7929999999997</v>
      </c>
      <c r="H64" s="3">
        <v>23412.01</v>
      </c>
      <c r="I64" s="3">
        <v>730.62210000000005</v>
      </c>
      <c r="J64" s="3">
        <v>178.351</v>
      </c>
      <c r="K64" s="3">
        <v>21124.9</v>
      </c>
      <c r="L64" s="3">
        <v>38950.5</v>
      </c>
      <c r="M64" s="3">
        <v>9787.0619999999999</v>
      </c>
      <c r="N64" s="3">
        <v>4352.9539999999997</v>
      </c>
      <c r="O64" s="3">
        <v>3310.0259999999998</v>
      </c>
      <c r="P64" s="3">
        <v>21500.46</v>
      </c>
      <c r="Q64" s="3">
        <v>-8195.6939999999995</v>
      </c>
      <c r="R64" s="3">
        <v>11876.44</v>
      </c>
      <c r="S64" s="3">
        <v>331992.3</v>
      </c>
      <c r="T64" s="3">
        <v>329658.3</v>
      </c>
      <c r="U64" s="2">
        <f t="shared" si="17"/>
        <v>3.8075263504980925</v>
      </c>
      <c r="V64" s="8">
        <f t="shared" si="2"/>
        <v>50.919703497740663</v>
      </c>
      <c r="W64" s="8">
        <f t="shared" si="3"/>
        <v>12.15721911393622</v>
      </c>
      <c r="X64" s="8">
        <f t="shared" si="4"/>
        <v>38.762489350805062</v>
      </c>
      <c r="Y64" s="8">
        <f t="shared" si="5"/>
        <v>1.2096668065113945</v>
      </c>
      <c r="Z64" s="8">
        <f t="shared" si="6"/>
        <v>0.29528984218806642</v>
      </c>
      <c r="AA64" s="8">
        <f t="shared" si="7"/>
        <v>34.975797092467573</v>
      </c>
      <c r="AB64" s="8">
        <f t="shared" si="8"/>
        <v>64.48905247599555</v>
      </c>
      <c r="AC64" s="8">
        <f t="shared" si="9"/>
        <v>16.20411432212223</v>
      </c>
      <c r="AD64" s="8">
        <f t="shared" si="10"/>
        <v>7.2070417306990846</v>
      </c>
      <c r="AE64" s="8">
        <f t="shared" si="11"/>
        <v>5.4803003918026629</v>
      </c>
      <c r="AF64" s="8">
        <f t="shared" si="12"/>
        <v>35.597599342705308</v>
      </c>
      <c r="AG64" s="8">
        <f t="shared" si="13"/>
        <v>-13.569339044253649</v>
      </c>
      <c r="AH64" s="8">
        <f t="shared" si="14"/>
        <v>19.663428258636284</v>
      </c>
      <c r="AI64" s="8">
        <f t="shared" si="15"/>
        <v>549.66865268292975</v>
      </c>
      <c r="AJ64" s="8">
        <f t="shared" si="16"/>
        <v>545.8043262049905</v>
      </c>
    </row>
    <row r="65" spans="1:36" x14ac:dyDescent="0.25">
      <c r="A65" s="1">
        <f t="shared" si="1"/>
        <v>2068</v>
      </c>
      <c r="B65">
        <v>61363</v>
      </c>
      <c r="C65" s="3">
        <v>62545.07866766239</v>
      </c>
      <c r="D65" s="3">
        <v>21508.98445667783</v>
      </c>
      <c r="E65" s="4">
        <v>0.16803505462798046</v>
      </c>
      <c r="F65" s="3">
        <v>31845.56</v>
      </c>
      <c r="G65" s="3">
        <v>7603.7420000000002</v>
      </c>
      <c r="H65" s="3">
        <v>24241.82</v>
      </c>
      <c r="I65" s="3">
        <v>756.81679999999994</v>
      </c>
      <c r="J65" s="3">
        <v>183.30869999999999</v>
      </c>
      <c r="K65" s="3">
        <v>21893.67</v>
      </c>
      <c r="L65" s="3">
        <v>40365.51</v>
      </c>
      <c r="M65" s="3">
        <v>10169.26</v>
      </c>
      <c r="N65" s="3">
        <v>4505.2740000000003</v>
      </c>
      <c r="O65" s="3">
        <v>3426.4360000000001</v>
      </c>
      <c r="P65" s="3">
        <v>22264.54</v>
      </c>
      <c r="Q65" s="3">
        <v>-8519.9449999999997</v>
      </c>
      <c r="R65" s="3">
        <v>12640.73</v>
      </c>
      <c r="S65" s="3">
        <v>353152.9</v>
      </c>
      <c r="T65" s="3">
        <v>350818.9</v>
      </c>
      <c r="U65" s="2">
        <f t="shared" si="17"/>
        <v>3.807537102517137</v>
      </c>
      <c r="V65" s="8">
        <f t="shared" si="2"/>
        <v>50.916172268666557</v>
      </c>
      <c r="W65" s="8">
        <f t="shared" si="3"/>
        <v>12.157218700456051</v>
      </c>
      <c r="X65" s="8">
        <f t="shared" si="4"/>
        <v>38.758956765904145</v>
      </c>
      <c r="Y65" s="8">
        <f t="shared" si="5"/>
        <v>1.2100341323757837</v>
      </c>
      <c r="Z65" s="8">
        <f t="shared" si="6"/>
        <v>0.29308253167930842</v>
      </c>
      <c r="AA65" s="8">
        <f t="shared" si="7"/>
        <v>35.004624610568534</v>
      </c>
      <c r="AB65" s="8">
        <f t="shared" si="8"/>
        <v>64.538267214411761</v>
      </c>
      <c r="AC65" s="8">
        <f t="shared" si="9"/>
        <v>16.259088990894181</v>
      </c>
      <c r="AD65" s="8">
        <f t="shared" si="10"/>
        <v>7.203242998444507</v>
      </c>
      <c r="AE65" s="8">
        <f t="shared" si="11"/>
        <v>5.4783462951683308</v>
      </c>
      <c r="AF65" s="8">
        <f t="shared" si="12"/>
        <v>35.597588929904745</v>
      </c>
      <c r="AG65" s="8">
        <f t="shared" si="13"/>
        <v>-13.622086951511115</v>
      </c>
      <c r="AH65" s="8">
        <f t="shared" si="14"/>
        <v>20.210590935807108</v>
      </c>
      <c r="AI65" s="8">
        <f t="shared" si="15"/>
        <v>564.637390379669</v>
      </c>
      <c r="AJ65" s="8">
        <f t="shared" si="16"/>
        <v>560.90568190680608</v>
      </c>
    </row>
    <row r="66" spans="1:36" x14ac:dyDescent="0.25">
      <c r="A66" s="1">
        <f t="shared" si="1"/>
        <v>2069</v>
      </c>
      <c r="B66">
        <v>61729</v>
      </c>
      <c r="C66" s="3">
        <v>64771.056165666036</v>
      </c>
      <c r="D66" s="3">
        <v>21837.722348139047</v>
      </c>
      <c r="E66" s="4">
        <v>0.16890050340320856</v>
      </c>
      <c r="F66" s="3">
        <v>32979.5</v>
      </c>
      <c r="G66" s="3">
        <v>7874.3590000000004</v>
      </c>
      <c r="H66" s="3">
        <v>25105.14</v>
      </c>
      <c r="I66" s="3">
        <v>783.99239999999998</v>
      </c>
      <c r="J66" s="3">
        <v>188.4111</v>
      </c>
      <c r="K66" s="3">
        <v>22693.52</v>
      </c>
      <c r="L66" s="3">
        <v>41836.22</v>
      </c>
      <c r="M66" s="3">
        <v>10569.54</v>
      </c>
      <c r="N66" s="3">
        <v>4663.3559999999998</v>
      </c>
      <c r="O66" s="3">
        <v>3546.395</v>
      </c>
      <c r="P66" s="3">
        <v>23056.94</v>
      </c>
      <c r="Q66" s="3">
        <v>-8856.723</v>
      </c>
      <c r="R66" s="3">
        <v>13446.46</v>
      </c>
      <c r="S66" s="3">
        <v>375456.1</v>
      </c>
      <c r="T66" s="3">
        <v>373122.1</v>
      </c>
      <c r="U66" s="2">
        <f t="shared" si="17"/>
        <v>3.8075462497971837</v>
      </c>
      <c r="V66" s="8">
        <f t="shared" si="2"/>
        <v>50.91703293466108</v>
      </c>
      <c r="W66" s="8">
        <f t="shared" si="3"/>
        <v>12.157218773551596</v>
      </c>
      <c r="X66" s="8">
        <f t="shared" si="4"/>
        <v>38.759812617210002</v>
      </c>
      <c r="Y66" s="8">
        <f t="shared" si="5"/>
        <v>1.2104054594922293</v>
      </c>
      <c r="Z66" s="8">
        <f t="shared" si="6"/>
        <v>0.29088779951047533</v>
      </c>
      <c r="AA66" s="8">
        <f t="shared" si="7"/>
        <v>35.036513750766076</v>
      </c>
      <c r="AB66" s="8">
        <f t="shared" si="8"/>
        <v>64.590918346297741</v>
      </c>
      <c r="AC66" s="8">
        <f t="shared" si="9"/>
        <v>16.318307320736142</v>
      </c>
      <c r="AD66" s="8">
        <f t="shared" si="10"/>
        <v>7.1997529082626883</v>
      </c>
      <c r="AE66" s="8">
        <f t="shared" si="11"/>
        <v>5.4752774000308486</v>
      </c>
      <c r="AF66" s="8">
        <f t="shared" si="12"/>
        <v>35.597597700162353</v>
      </c>
      <c r="AG66" s="8">
        <f t="shared" si="13"/>
        <v>-13.673890043335112</v>
      </c>
      <c r="AH66" s="8">
        <f t="shared" si="14"/>
        <v>20.75998261570378</v>
      </c>
      <c r="AI66" s="8">
        <f t="shared" si="15"/>
        <v>579.66647793991433</v>
      </c>
      <c r="AJ66" s="8">
        <f t="shared" si="16"/>
        <v>576.06301655118796</v>
      </c>
    </row>
    <row r="67" spans="1:36" x14ac:dyDescent="0.25">
      <c r="A67" s="1">
        <f t="shared" si="1"/>
        <v>2070</v>
      </c>
      <c r="B67">
        <v>62094</v>
      </c>
      <c r="C67" s="3">
        <v>67076.745996660437</v>
      </c>
      <c r="D67" s="3">
        <v>22171.655691878721</v>
      </c>
      <c r="E67" s="4">
        <v>0.16977202740536573</v>
      </c>
      <c r="F67" s="3">
        <v>34155.629999999997</v>
      </c>
      <c r="G67" s="3">
        <v>8154.6670000000004</v>
      </c>
      <c r="H67" s="3">
        <v>26000.959999999999</v>
      </c>
      <c r="I67" s="3">
        <v>812.14729999999997</v>
      </c>
      <c r="J67" s="3">
        <v>193.6575</v>
      </c>
      <c r="K67" s="3">
        <v>23523.39</v>
      </c>
      <c r="L67" s="3">
        <v>43359.96</v>
      </c>
      <c r="M67" s="3">
        <v>10983.92</v>
      </c>
      <c r="N67" s="3">
        <v>4827.4579999999996</v>
      </c>
      <c r="O67" s="3">
        <v>3670.8719999999998</v>
      </c>
      <c r="P67" s="3">
        <v>23877.71</v>
      </c>
      <c r="Q67" s="3">
        <v>-9204.3320000000003</v>
      </c>
      <c r="R67" s="3">
        <v>14295.69</v>
      </c>
      <c r="S67" s="3">
        <v>398956.1</v>
      </c>
      <c r="T67" s="3">
        <v>396622.1</v>
      </c>
      <c r="U67" s="2">
        <f t="shared" si="17"/>
        <v>3.807553000204285</v>
      </c>
      <c r="V67" s="8">
        <f t="shared" si="2"/>
        <v>50.920225023587918</v>
      </c>
      <c r="W67" s="8">
        <f t="shared" si="3"/>
        <v>12.157219135832854</v>
      </c>
      <c r="X67" s="8">
        <f t="shared" si="4"/>
        <v>38.763001415266203</v>
      </c>
      <c r="Y67" s="8">
        <f t="shared" si="5"/>
        <v>1.21077325373004</v>
      </c>
      <c r="Z67" s="8">
        <f t="shared" si="6"/>
        <v>0.28871033787125222</v>
      </c>
      <c r="AA67" s="8">
        <f t="shared" si="7"/>
        <v>35.069366664225427</v>
      </c>
      <c r="AB67" s="8">
        <f t="shared" si="8"/>
        <v>64.64231285482866</v>
      </c>
      <c r="AC67" s="8">
        <f t="shared" si="9"/>
        <v>16.37515332146085</v>
      </c>
      <c r="AD67" s="8">
        <f t="shared" si="10"/>
        <v>7.1969173940553786</v>
      </c>
      <c r="AE67" s="8">
        <f t="shared" si="11"/>
        <v>5.4726447227818156</v>
      </c>
      <c r="AF67" s="8">
        <f t="shared" si="12"/>
        <v>35.597597416530618</v>
      </c>
      <c r="AG67" s="8">
        <f t="shared" si="13"/>
        <v>-13.722090812899985</v>
      </c>
      <c r="AH67" s="8">
        <f t="shared" si="14"/>
        <v>21.312438144676459</v>
      </c>
      <c r="AI67" s="8">
        <f t="shared" si="15"/>
        <v>594.77557247613493</v>
      </c>
      <c r="AJ67" s="8">
        <f t="shared" si="16"/>
        <v>591.29597613418321</v>
      </c>
    </row>
    <row r="68" spans="1:36" x14ac:dyDescent="0.25">
      <c r="A68" s="1">
        <f t="shared" si="1"/>
        <v>2071</v>
      </c>
      <c r="B68">
        <v>62459</v>
      </c>
      <c r="C68" s="3">
        <v>69464.776009566311</v>
      </c>
      <c r="D68" s="3">
        <v>22510.787909738123</v>
      </c>
      <c r="E68" s="4">
        <v>0.17065054954558165</v>
      </c>
      <c r="F68" s="3">
        <v>35375.58</v>
      </c>
      <c r="G68" s="3">
        <v>8444.9850000000006</v>
      </c>
      <c r="H68" s="3">
        <v>26930.6</v>
      </c>
      <c r="I68" s="3">
        <v>841.31899999999996</v>
      </c>
      <c r="J68" s="3">
        <v>199.05430000000001</v>
      </c>
      <c r="K68" s="3">
        <v>24384.52</v>
      </c>
      <c r="L68" s="3">
        <v>44936.72</v>
      </c>
      <c r="M68" s="3">
        <v>11411.93</v>
      </c>
      <c r="N68" s="3">
        <v>4997.8090000000002</v>
      </c>
      <c r="O68" s="3">
        <v>3799.2</v>
      </c>
      <c r="P68" s="3">
        <v>24727.79</v>
      </c>
      <c r="Q68" s="3">
        <v>-9561.1380000000008</v>
      </c>
      <c r="R68" s="3">
        <v>15190.49</v>
      </c>
      <c r="S68" s="3">
        <v>423707.8</v>
      </c>
      <c r="T68" s="3">
        <v>421373.8</v>
      </c>
      <c r="U68" s="2">
        <f t="shared" si="17"/>
        <v>3.8075592778253049</v>
      </c>
      <c r="V68" s="8">
        <f t="shared" si="2"/>
        <v>50.925925385735454</v>
      </c>
      <c r="W68" s="8">
        <f t="shared" si="3"/>
        <v>12.157219075804697</v>
      </c>
      <c r="X68" s="8">
        <f t="shared" si="4"/>
        <v>38.768713507823399</v>
      </c>
      <c r="Y68" s="8">
        <f t="shared" si="5"/>
        <v>1.2111447676504967</v>
      </c>
      <c r="Z68" s="8">
        <f t="shared" si="6"/>
        <v>0.28655429619838885</v>
      </c>
      <c r="AA68" s="8">
        <f t="shared" si="7"/>
        <v>35.103431409095592</v>
      </c>
      <c r="AB68" s="8">
        <f t="shared" si="8"/>
        <v>64.689937233529065</v>
      </c>
      <c r="AC68" s="8">
        <f t="shared" si="9"/>
        <v>16.428369391745264</v>
      </c>
      <c r="AD68" s="8">
        <f t="shared" si="10"/>
        <v>7.1947385237544408</v>
      </c>
      <c r="AE68" s="8">
        <f t="shared" si="11"/>
        <v>5.4692467438127128</v>
      </c>
      <c r="AF68" s="8">
        <f t="shared" si="12"/>
        <v>35.597595530423398</v>
      </c>
      <c r="AG68" s="8">
        <f t="shared" si="13"/>
        <v>-13.764008968636555</v>
      </c>
      <c r="AH68" s="8">
        <f t="shared" si="14"/>
        <v>21.86790323473878</v>
      </c>
      <c r="AI68" s="8">
        <f t="shared" si="15"/>
        <v>609.96065105233947</v>
      </c>
      <c r="AJ68" s="8">
        <f t="shared" si="16"/>
        <v>606.60067476784309</v>
      </c>
    </row>
    <row r="69" spans="1:36" x14ac:dyDescent="0.25">
      <c r="A69" s="1">
        <f t="shared" si="1"/>
        <v>2072</v>
      </c>
      <c r="B69">
        <v>62824</v>
      </c>
      <c r="C69" s="3">
        <v>71936.088619705217</v>
      </c>
      <c r="D69" s="3">
        <v>22854.561342287518</v>
      </c>
      <c r="E69" s="4">
        <v>0.1715343679503086</v>
      </c>
      <c r="F69" s="3">
        <v>36641.57</v>
      </c>
      <c r="G69" s="3">
        <v>8745.4279999999999</v>
      </c>
      <c r="H69" s="3">
        <v>27896.14</v>
      </c>
      <c r="I69" s="3">
        <v>871.53330000000005</v>
      </c>
      <c r="J69" s="3">
        <v>204.60480000000001</v>
      </c>
      <c r="K69" s="3">
        <v>25278.94</v>
      </c>
      <c r="L69" s="3">
        <v>46561.14</v>
      </c>
      <c r="M69" s="3">
        <v>11847.89</v>
      </c>
      <c r="N69" s="3">
        <v>5174.567</v>
      </c>
      <c r="O69" s="3">
        <v>3931.1750000000002</v>
      </c>
      <c r="P69" s="3">
        <v>25607.51</v>
      </c>
      <c r="Q69" s="3">
        <v>-9919.5769999999993</v>
      </c>
      <c r="R69" s="3">
        <v>16132.94</v>
      </c>
      <c r="S69" s="3">
        <v>449760.3</v>
      </c>
      <c r="T69" s="3">
        <v>447426.3</v>
      </c>
      <c r="U69" s="2">
        <f t="shared" si="17"/>
        <v>3.8075626646476652</v>
      </c>
      <c r="V69" s="8">
        <f t="shared" si="2"/>
        <v>50.936283446974755</v>
      </c>
      <c r="W69" s="8">
        <f t="shared" si="3"/>
        <v>12.157219231411469</v>
      </c>
      <c r="X69" s="8">
        <f t="shared" si="4"/>
        <v>38.779061435317601</v>
      </c>
      <c r="Y69" s="8">
        <f t="shared" si="5"/>
        <v>1.2115383484462399</v>
      </c>
      <c r="Z69" s="8">
        <f t="shared" si="6"/>
        <v>0.28442580619257257</v>
      </c>
      <c r="AA69" s="8">
        <f t="shared" si="7"/>
        <v>35.140831931575747</v>
      </c>
      <c r="AB69" s="8">
        <f t="shared" si="8"/>
        <v>64.725704293082259</v>
      </c>
      <c r="AC69" s="8">
        <f t="shared" si="9"/>
        <v>16.470022526015608</v>
      </c>
      <c r="AD69" s="8">
        <f t="shared" si="10"/>
        <v>7.1932837874403806</v>
      </c>
      <c r="AE69" s="8">
        <f t="shared" si="11"/>
        <v>5.4648161658919365</v>
      </c>
      <c r="AF69" s="8">
        <f t="shared" si="12"/>
        <v>35.597584593980024</v>
      </c>
      <c r="AG69" s="8">
        <f t="shared" si="13"/>
        <v>-13.789430576967403</v>
      </c>
      <c r="AH69" s="8">
        <f t="shared" si="14"/>
        <v>22.426768412844673</v>
      </c>
      <c r="AI69" s="8">
        <f t="shared" si="15"/>
        <v>625.22206673994594</v>
      </c>
      <c r="AJ69" s="8">
        <f t="shared" si="16"/>
        <v>621.97752002523805</v>
      </c>
    </row>
    <row r="70" spans="1:36" x14ac:dyDescent="0.25">
      <c r="A70" s="1">
        <f t="shared" ref="A70:A89" si="18">YEAR(B70)</f>
        <v>2073</v>
      </c>
      <c r="B70">
        <v>63190</v>
      </c>
      <c r="C70" s="3">
        <v>74495.843040343025</v>
      </c>
      <c r="D70" s="3">
        <v>23203.729433309756</v>
      </c>
      <c r="E70" s="4">
        <v>0.17242712889193121</v>
      </c>
      <c r="F70" s="3">
        <v>37954.92</v>
      </c>
      <c r="G70" s="3">
        <v>9056.6229999999996</v>
      </c>
      <c r="H70" s="3">
        <v>28898.3</v>
      </c>
      <c r="I70" s="3">
        <v>902.83910000000003</v>
      </c>
      <c r="J70" s="3">
        <v>210.31909999999999</v>
      </c>
      <c r="K70" s="3">
        <v>26207.3</v>
      </c>
      <c r="L70" s="3">
        <v>48243.78</v>
      </c>
      <c r="M70" s="3">
        <v>12300.21</v>
      </c>
      <c r="N70" s="3">
        <v>5358.0609999999997</v>
      </c>
      <c r="O70" s="3">
        <v>4066.7849999999999</v>
      </c>
      <c r="P70" s="3">
        <v>26518.73</v>
      </c>
      <c r="Q70" s="3">
        <v>-10288.86</v>
      </c>
      <c r="R70" s="3">
        <v>17124.919999999998</v>
      </c>
      <c r="S70" s="3">
        <v>477174.1</v>
      </c>
      <c r="T70" s="3">
        <v>474840.1</v>
      </c>
      <c r="U70" s="2">
        <f t="shared" si="17"/>
        <v>3.8075659412358092</v>
      </c>
      <c r="V70" s="8">
        <f t="shared" ref="V70:V89" si="19">100*F70/$C70</f>
        <v>50.949044202970647</v>
      </c>
      <c r="W70" s="8">
        <f t="shared" ref="W70:W89" si="20">100*G70/$C70</f>
        <v>12.157219289531913</v>
      </c>
      <c r="X70" s="8">
        <f t="shared" ref="X70:X89" si="21">100*H70/$C70</f>
        <v>38.79182894050907</v>
      </c>
      <c r="Y70" s="8">
        <f t="shared" ref="Y70:Y89" si="22">100*I70/$C70</f>
        <v>1.2119321872914035</v>
      </c>
      <c r="Z70" s="8">
        <f t="shared" ref="Z70:Z89" si="23">100*J70/$C70</f>
        <v>0.28232326988514278</v>
      </c>
      <c r="AA70" s="8">
        <f t="shared" ref="AA70:AA89" si="24">100*K70/$C70</f>
        <v>35.179546845060209</v>
      </c>
      <c r="AB70" s="8">
        <f t="shared" ref="AB70:AB89" si="25">100*L70/$C70</f>
        <v>64.760365184234118</v>
      </c>
      <c r="AC70" s="8">
        <f t="shared" ref="AC70:AC89" si="26">100*M70/$C70</f>
        <v>16.511270291066918</v>
      </c>
      <c r="AD70" s="8">
        <f t="shared" ref="AD70:AD89" si="27">100*N70/$C70</f>
        <v>7.1924295119371378</v>
      </c>
      <c r="AE70" s="8">
        <f t="shared" ref="AE70:AE89" si="28">100*O70/$C70</f>
        <v>5.4590764182608735</v>
      </c>
      <c r="AF70" s="8">
        <f t="shared" ref="AF70:AF89" si="29">100*P70/$C70</f>
        <v>35.597597017109869</v>
      </c>
      <c r="AG70" s="8">
        <f t="shared" ref="AG70:AG89" si="30">100*Q70/$C70</f>
        <v>-13.811320981263473</v>
      </c>
      <c r="AH70" s="8">
        <f t="shared" ref="AH70:AH89" si="31">100*R70/$C70</f>
        <v>22.987752471941345</v>
      </c>
      <c r="AI70" s="8">
        <f t="shared" ref="AI70:AI89" si="32">100*S70/$C70</f>
        <v>640.53788845853808</v>
      </c>
      <c r="AJ70" s="8">
        <f t="shared" ref="AJ70:AJ89" si="33">100*T70/$C70</f>
        <v>637.40482773361146</v>
      </c>
    </row>
    <row r="71" spans="1:36" x14ac:dyDescent="0.25">
      <c r="A71" s="1">
        <f t="shared" si="18"/>
        <v>2074</v>
      </c>
      <c r="B71">
        <v>63555</v>
      </c>
      <c r="C71" s="3">
        <v>77149.281039130248</v>
      </c>
      <c r="D71" s="3">
        <v>23559.030844490491</v>
      </c>
      <c r="E71" s="4">
        <v>0.17332889045262065</v>
      </c>
      <c r="F71" s="3">
        <v>39314.910000000003</v>
      </c>
      <c r="G71" s="3">
        <v>9379.2070000000003</v>
      </c>
      <c r="H71" s="3">
        <v>29935.7</v>
      </c>
      <c r="I71" s="3">
        <v>935.27279999999996</v>
      </c>
      <c r="J71" s="3">
        <v>216.20310000000001</v>
      </c>
      <c r="K71" s="3">
        <v>27168.11</v>
      </c>
      <c r="L71" s="3">
        <v>49989.31</v>
      </c>
      <c r="M71" s="3">
        <v>12770.09</v>
      </c>
      <c r="N71" s="3">
        <v>5548.73</v>
      </c>
      <c r="O71" s="3">
        <v>4207.2039999999997</v>
      </c>
      <c r="P71" s="3">
        <v>27463.29</v>
      </c>
      <c r="Q71" s="3">
        <v>-10674.41</v>
      </c>
      <c r="R71" s="3">
        <v>18168.740000000002</v>
      </c>
      <c r="S71" s="3">
        <v>506017.2</v>
      </c>
      <c r="T71" s="3">
        <v>503683.2</v>
      </c>
      <c r="U71" s="2">
        <f t="shared" ref="U71:U89" si="34">100*R71/S70</f>
        <v>3.8075704444143139</v>
      </c>
      <c r="V71" s="8">
        <f t="shared" si="19"/>
        <v>50.959528683176472</v>
      </c>
      <c r="W71" s="8">
        <f t="shared" si="20"/>
        <v>12.157218931493153</v>
      </c>
      <c r="X71" s="8">
        <f t="shared" si="21"/>
        <v>38.802305863118235</v>
      </c>
      <c r="Y71" s="8">
        <f t="shared" si="22"/>
        <v>1.2122897159931121</v>
      </c>
      <c r="Z71" s="8">
        <f t="shared" si="23"/>
        <v>0.28023994143294922</v>
      </c>
      <c r="AA71" s="8">
        <f t="shared" si="24"/>
        <v>35.214987922207968</v>
      </c>
      <c r="AB71" s="8">
        <f t="shared" si="25"/>
        <v>64.79556170412701</v>
      </c>
      <c r="AC71" s="8">
        <f t="shared" si="26"/>
        <v>16.552442003345423</v>
      </c>
      <c r="AD71" s="8">
        <f t="shared" si="27"/>
        <v>7.1921992340870613</v>
      </c>
      <c r="AE71" s="8">
        <f t="shared" si="28"/>
        <v>5.4533288493849978</v>
      </c>
      <c r="AF71" s="8">
        <f t="shared" si="29"/>
        <v>35.597596802062967</v>
      </c>
      <c r="AG71" s="8">
        <f t="shared" si="30"/>
        <v>-13.836045982834138</v>
      </c>
      <c r="AH71" s="8">
        <f t="shared" si="31"/>
        <v>23.550109288490695</v>
      </c>
      <c r="AI71" s="8">
        <f t="shared" si="32"/>
        <v>655.89360417156342</v>
      </c>
      <c r="AJ71" s="8">
        <f t="shared" si="33"/>
        <v>652.86830054129859</v>
      </c>
    </row>
    <row r="72" spans="1:36" x14ac:dyDescent="0.25">
      <c r="A72" s="1">
        <f t="shared" si="18"/>
        <v>2075</v>
      </c>
      <c r="B72">
        <v>63920</v>
      </c>
      <c r="C72" s="3">
        <v>79898.003800015125</v>
      </c>
      <c r="D72" s="3">
        <v>23920.006063475939</v>
      </c>
      <c r="E72" s="4">
        <v>0.17423674288627949</v>
      </c>
      <c r="F72" s="3">
        <v>40721.199999999997</v>
      </c>
      <c r="G72" s="3">
        <v>9713.375</v>
      </c>
      <c r="H72" s="3">
        <v>31007.82</v>
      </c>
      <c r="I72" s="3">
        <v>968.86400000000003</v>
      </c>
      <c r="J72" s="3">
        <v>222.25880000000001</v>
      </c>
      <c r="K72" s="3">
        <v>28160.720000000001</v>
      </c>
      <c r="L72" s="3">
        <v>51797.33</v>
      </c>
      <c r="M72" s="3">
        <v>13256.49</v>
      </c>
      <c r="N72" s="3">
        <v>5746.81</v>
      </c>
      <c r="O72" s="3">
        <v>4352.2629999999999</v>
      </c>
      <c r="P72" s="3">
        <v>28441.759999999998</v>
      </c>
      <c r="Q72" s="3">
        <v>-11076.13</v>
      </c>
      <c r="R72" s="3">
        <v>19266.97</v>
      </c>
      <c r="S72" s="3">
        <v>536360.30000000005</v>
      </c>
      <c r="T72" s="3">
        <v>534026.30000000005</v>
      </c>
      <c r="U72" s="2">
        <f t="shared" si="34"/>
        <v>3.8075721536738274</v>
      </c>
      <c r="V72" s="8">
        <f t="shared" si="19"/>
        <v>50.966479840879686</v>
      </c>
      <c r="W72" s="8">
        <f t="shared" si="20"/>
        <v>12.157218626278322</v>
      </c>
      <c r="X72" s="8">
        <f t="shared" si="21"/>
        <v>38.809254956622745</v>
      </c>
      <c r="Y72" s="8">
        <f t="shared" si="22"/>
        <v>1.2126260406018012</v>
      </c>
      <c r="Z72" s="8">
        <f t="shared" si="23"/>
        <v>0.27817816394551514</v>
      </c>
      <c r="AA72" s="8">
        <f t="shared" si="24"/>
        <v>35.245836767694904</v>
      </c>
      <c r="AB72" s="8">
        <f t="shared" si="25"/>
        <v>64.829316799514572</v>
      </c>
      <c r="AC72" s="8">
        <f t="shared" si="26"/>
        <v>16.591766213810576</v>
      </c>
      <c r="AD72" s="8">
        <f t="shared" si="27"/>
        <v>7.1926828289531208</v>
      </c>
      <c r="AE72" s="8">
        <f t="shared" si="28"/>
        <v>5.4472737653042289</v>
      </c>
      <c r="AF72" s="8">
        <f t="shared" si="29"/>
        <v>35.597585230276572</v>
      </c>
      <c r="AG72" s="8">
        <f t="shared" si="30"/>
        <v>-13.862836958634883</v>
      </c>
      <c r="AH72" s="8">
        <f t="shared" si="31"/>
        <v>24.114457287600409</v>
      </c>
      <c r="AI72" s="8">
        <f t="shared" si="32"/>
        <v>671.30625859253132</v>
      </c>
      <c r="AJ72" s="8">
        <f t="shared" si="33"/>
        <v>668.38503417015158</v>
      </c>
    </row>
    <row r="73" spans="1:36" x14ac:dyDescent="0.25">
      <c r="A73" s="1">
        <f t="shared" si="18"/>
        <v>2076</v>
      </c>
      <c r="B73">
        <v>64285</v>
      </c>
      <c r="C73" s="3">
        <v>82744.637103503468</v>
      </c>
      <c r="D73" s="3">
        <v>24286.511740080878</v>
      </c>
      <c r="E73" s="4">
        <v>0.17514713622625755</v>
      </c>
      <c r="F73" s="3">
        <v>42176.28</v>
      </c>
      <c r="G73" s="3">
        <v>10059.450000000001</v>
      </c>
      <c r="H73" s="3">
        <v>32116.83</v>
      </c>
      <c r="I73" s="3">
        <v>1003.645</v>
      </c>
      <c r="J73" s="3">
        <v>228.48699999999999</v>
      </c>
      <c r="K73" s="3">
        <v>29187.23</v>
      </c>
      <c r="L73" s="3">
        <v>53665.33</v>
      </c>
      <c r="M73" s="3">
        <v>13754.07</v>
      </c>
      <c r="N73" s="3">
        <v>5952.6490000000003</v>
      </c>
      <c r="O73" s="3">
        <v>4503.5150000000003</v>
      </c>
      <c r="P73" s="3">
        <v>29455.1</v>
      </c>
      <c r="Q73" s="3">
        <v>-11489.06</v>
      </c>
      <c r="R73" s="3">
        <v>20422.32</v>
      </c>
      <c r="S73" s="3">
        <v>568271.69999999995</v>
      </c>
      <c r="T73" s="3">
        <v>565937.69999999995</v>
      </c>
      <c r="U73" s="2">
        <f t="shared" si="34"/>
        <v>3.8075748708470778</v>
      </c>
      <c r="V73" s="8">
        <f t="shared" si="19"/>
        <v>50.971617589237361</v>
      </c>
      <c r="W73" s="8">
        <f t="shared" si="20"/>
        <v>12.157222935689299</v>
      </c>
      <c r="X73" s="8">
        <f t="shared" si="21"/>
        <v>38.814394653548064</v>
      </c>
      <c r="Y73" s="8">
        <f t="shared" si="22"/>
        <v>1.2129426572317457</v>
      </c>
      <c r="Z73" s="8">
        <f t="shared" si="23"/>
        <v>0.2761351164235461</v>
      </c>
      <c r="AA73" s="8">
        <f t="shared" si="24"/>
        <v>35.273863082498423</v>
      </c>
      <c r="AB73" s="8">
        <f t="shared" si="25"/>
        <v>64.856565789117184</v>
      </c>
      <c r="AC73" s="8">
        <f t="shared" si="26"/>
        <v>16.62230989398785</v>
      </c>
      <c r="AD73" s="8">
        <f t="shared" si="27"/>
        <v>7.1939997664790782</v>
      </c>
      <c r="AE73" s="8">
        <f t="shared" si="28"/>
        <v>5.4426669300230923</v>
      </c>
      <c r="AF73" s="8">
        <f t="shared" si="29"/>
        <v>35.597594032777323</v>
      </c>
      <c r="AG73" s="8">
        <f t="shared" si="30"/>
        <v>-13.884960285255206</v>
      </c>
      <c r="AH73" s="8">
        <f t="shared" si="31"/>
        <v>24.681140331130056</v>
      </c>
      <c r="AI73" s="8">
        <f t="shared" si="32"/>
        <v>686.7776811797014</v>
      </c>
      <c r="AJ73" s="8">
        <f t="shared" si="33"/>
        <v>683.95695456622855</v>
      </c>
    </row>
    <row r="74" spans="1:36" x14ac:dyDescent="0.25">
      <c r="A74" s="1">
        <f t="shared" si="18"/>
        <v>2077</v>
      </c>
      <c r="B74">
        <v>64651</v>
      </c>
      <c r="C74" s="3">
        <v>85694.553862564731</v>
      </c>
      <c r="D74" s="3">
        <v>24659.155368456788</v>
      </c>
      <c r="E74" s="4">
        <v>0.17606297050311034</v>
      </c>
      <c r="F74" s="3">
        <v>43684.7</v>
      </c>
      <c r="G74" s="3">
        <v>10418.07</v>
      </c>
      <c r="H74" s="3">
        <v>33266.629999999997</v>
      </c>
      <c r="I74" s="3">
        <v>1039.691</v>
      </c>
      <c r="J74" s="3">
        <v>234.89660000000001</v>
      </c>
      <c r="K74" s="3">
        <v>30251.360000000001</v>
      </c>
      <c r="L74" s="3">
        <v>55594.48</v>
      </c>
      <c r="M74" s="3">
        <v>14262.43</v>
      </c>
      <c r="N74" s="3">
        <v>6166.5569999999998</v>
      </c>
      <c r="O74" s="3">
        <v>4660.2950000000001</v>
      </c>
      <c r="P74" s="3">
        <v>30505.200000000001</v>
      </c>
      <c r="Q74" s="3">
        <v>-11909.77</v>
      </c>
      <c r="R74" s="3">
        <v>21637.38</v>
      </c>
      <c r="S74" s="3">
        <v>601818.80000000005</v>
      </c>
      <c r="T74" s="3">
        <v>599484.80000000005</v>
      </c>
      <c r="U74" s="2">
        <f t="shared" si="34"/>
        <v>3.8075765518501101</v>
      </c>
      <c r="V74" s="8">
        <f t="shared" si="19"/>
        <v>50.977218540702921</v>
      </c>
      <c r="W74" s="8">
        <f t="shared" si="20"/>
        <v>12.157213650599429</v>
      </c>
      <c r="X74" s="8">
        <f t="shared" si="21"/>
        <v>38.82000489010349</v>
      </c>
      <c r="Y74" s="8">
        <f t="shared" si="22"/>
        <v>1.2132521299631671</v>
      </c>
      <c r="Z74" s="8">
        <f t="shared" si="23"/>
        <v>0.27410913460932723</v>
      </c>
      <c r="AA74" s="8">
        <f t="shared" si="24"/>
        <v>35.301379885256821</v>
      </c>
      <c r="AB74" s="8">
        <f t="shared" si="25"/>
        <v>64.875161249058308</v>
      </c>
      <c r="AC74" s="8">
        <f t="shared" si="26"/>
        <v>16.643333044097307</v>
      </c>
      <c r="AD74" s="8">
        <f t="shared" si="27"/>
        <v>7.1959730485204512</v>
      </c>
      <c r="AE74" s="8">
        <f t="shared" si="28"/>
        <v>5.4382627482652994</v>
      </c>
      <c r="AF74" s="8">
        <f t="shared" si="29"/>
        <v>35.597594742045857</v>
      </c>
      <c r="AG74" s="8">
        <f t="shared" si="30"/>
        <v>-13.897931039002383</v>
      </c>
      <c r="AH74" s="8">
        <f t="shared" si="31"/>
        <v>25.24942254171906</v>
      </c>
      <c r="AI74" s="8">
        <f t="shared" si="32"/>
        <v>702.28360248562058</v>
      </c>
      <c r="AJ74" s="8">
        <f t="shared" si="33"/>
        <v>699.55997549324104</v>
      </c>
    </row>
    <row r="75" spans="1:36" x14ac:dyDescent="0.25">
      <c r="A75" s="1">
        <f t="shared" si="18"/>
        <v>2078</v>
      </c>
      <c r="B75">
        <v>65016</v>
      </c>
      <c r="C75" s="3">
        <v>88754.172015262564</v>
      </c>
      <c r="D75" s="3">
        <v>25038.811310219957</v>
      </c>
      <c r="E75" s="4">
        <v>0.17698817117307186</v>
      </c>
      <c r="F75" s="3">
        <v>45248.46</v>
      </c>
      <c r="G75" s="3">
        <v>10790.04</v>
      </c>
      <c r="H75" s="3">
        <v>34458.42</v>
      </c>
      <c r="I75" s="3">
        <v>1077.0730000000001</v>
      </c>
      <c r="J75" s="3">
        <v>241.4982</v>
      </c>
      <c r="K75" s="3">
        <v>31354.19</v>
      </c>
      <c r="L75" s="3">
        <v>57595.839999999997</v>
      </c>
      <c r="M75" s="3">
        <v>14789.94</v>
      </c>
      <c r="N75" s="3">
        <v>6388.8860000000004</v>
      </c>
      <c r="O75" s="3">
        <v>4822.6670000000004</v>
      </c>
      <c r="P75" s="3">
        <v>31594.35</v>
      </c>
      <c r="Q75" s="3">
        <v>-12347.38</v>
      </c>
      <c r="R75" s="3">
        <v>22914.720000000001</v>
      </c>
      <c r="S75" s="3">
        <v>637080.9</v>
      </c>
      <c r="T75" s="3">
        <v>634746.9</v>
      </c>
      <c r="U75" s="2">
        <f t="shared" si="34"/>
        <v>3.80757796200451</v>
      </c>
      <c r="V75" s="8">
        <f t="shared" si="19"/>
        <v>50.981783698256883</v>
      </c>
      <c r="W75" s="8">
        <f t="shared" si="20"/>
        <v>12.157220055125405</v>
      </c>
      <c r="X75" s="8">
        <f t="shared" si="21"/>
        <v>38.824563643131476</v>
      </c>
      <c r="Y75" s="8">
        <f t="shared" si="22"/>
        <v>1.2135463331400147</v>
      </c>
      <c r="Z75" s="8">
        <f t="shared" si="23"/>
        <v>0.2720978569418358</v>
      </c>
      <c r="AA75" s="8">
        <f t="shared" si="24"/>
        <v>35.327004114925657</v>
      </c>
      <c r="AB75" s="8">
        <f t="shared" si="25"/>
        <v>64.893670564686872</v>
      </c>
      <c r="AC75" s="8">
        <f t="shared" si="26"/>
        <v>16.663937777997248</v>
      </c>
      <c r="AD75" s="8">
        <f t="shared" si="27"/>
        <v>7.1984064015619902</v>
      </c>
      <c r="AE75" s="8">
        <f t="shared" si="28"/>
        <v>5.4337355534911334</v>
      </c>
      <c r="AF75" s="8">
        <f t="shared" si="29"/>
        <v>35.597594211759301</v>
      </c>
      <c r="AG75" s="8">
        <f t="shared" si="30"/>
        <v>-13.911886866429997</v>
      </c>
      <c r="AH75" s="8">
        <f t="shared" si="31"/>
        <v>25.818189139389958</v>
      </c>
      <c r="AI75" s="8">
        <f t="shared" si="32"/>
        <v>717.80389083055695</v>
      </c>
      <c r="AJ75" s="8">
        <f t="shared" si="33"/>
        <v>715.17415529587288</v>
      </c>
    </row>
    <row r="76" spans="1:36" x14ac:dyDescent="0.25">
      <c r="A76" s="1">
        <f t="shared" si="18"/>
        <v>2079</v>
      </c>
      <c r="B76">
        <v>65381</v>
      </c>
      <c r="C76" s="3">
        <v>91930.193118043186</v>
      </c>
      <c r="D76" s="3">
        <v>25426.281952722144</v>
      </c>
      <c r="E76" s="4">
        <v>0.17792485340510042</v>
      </c>
      <c r="F76" s="3">
        <v>46868.17</v>
      </c>
      <c r="G76" s="3">
        <v>11176.15</v>
      </c>
      <c r="H76" s="3">
        <v>35692.019999999997</v>
      </c>
      <c r="I76" s="3">
        <v>1115.8599999999999</v>
      </c>
      <c r="J76" s="3">
        <v>248.3006</v>
      </c>
      <c r="K76" s="3">
        <v>32495.38</v>
      </c>
      <c r="L76" s="3">
        <v>59674.09</v>
      </c>
      <c r="M76" s="3">
        <v>15338.02</v>
      </c>
      <c r="N76" s="3">
        <v>6620.0290000000005</v>
      </c>
      <c r="O76" s="3">
        <v>4991.1040000000003</v>
      </c>
      <c r="P76" s="3">
        <v>32724.93</v>
      </c>
      <c r="Q76" s="3">
        <v>-12805.91</v>
      </c>
      <c r="R76" s="3">
        <v>24257.35</v>
      </c>
      <c r="S76" s="3">
        <v>674144.2</v>
      </c>
      <c r="T76" s="3">
        <v>671810.2</v>
      </c>
      <c r="U76" s="2">
        <f t="shared" si="34"/>
        <v>3.8075776561501056</v>
      </c>
      <c r="V76" s="8">
        <f t="shared" si="19"/>
        <v>50.982346942118149</v>
      </c>
      <c r="W76" s="8">
        <f t="shared" si="20"/>
        <v>12.157213664991694</v>
      </c>
      <c r="X76" s="8">
        <f t="shared" si="21"/>
        <v>38.825133277126454</v>
      </c>
      <c r="Y76" s="8">
        <f t="shared" si="22"/>
        <v>1.2138123092672906</v>
      </c>
      <c r="Z76" s="8">
        <f t="shared" si="23"/>
        <v>0.2700968980682647</v>
      </c>
      <c r="AA76" s="8">
        <f t="shared" si="24"/>
        <v>35.347886149085134</v>
      </c>
      <c r="AB76" s="8">
        <f t="shared" si="25"/>
        <v>64.912394911838533</v>
      </c>
      <c r="AC76" s="8">
        <f t="shared" si="26"/>
        <v>16.684420514928298</v>
      </c>
      <c r="AD76" s="8">
        <f t="shared" si="27"/>
        <v>7.2011477137870648</v>
      </c>
      <c r="AE76" s="8">
        <f t="shared" si="28"/>
        <v>5.4292325847626159</v>
      </c>
      <c r="AF76" s="8">
        <f t="shared" si="29"/>
        <v>35.597586483887262</v>
      </c>
      <c r="AG76" s="8">
        <f t="shared" si="30"/>
        <v>-13.930037091901395</v>
      </c>
      <c r="AH76" s="8">
        <f t="shared" si="31"/>
        <v>26.386706235732902</v>
      </c>
      <c r="AI76" s="8">
        <f t="shared" si="32"/>
        <v>733.32185774304151</v>
      </c>
      <c r="AJ76" s="8">
        <f t="shared" si="33"/>
        <v>730.7829747919277</v>
      </c>
    </row>
    <row r="77" spans="1:36" x14ac:dyDescent="0.25">
      <c r="A77" s="1">
        <f t="shared" si="18"/>
        <v>2080</v>
      </c>
      <c r="B77">
        <v>65746</v>
      </c>
      <c r="C77" s="3">
        <v>95224.030221679393</v>
      </c>
      <c r="D77" s="3">
        <v>25820.886537503982</v>
      </c>
      <c r="E77" s="4">
        <v>0.17886862545256632</v>
      </c>
      <c r="F77" s="3">
        <v>48544.28</v>
      </c>
      <c r="G77" s="3">
        <v>11576.59</v>
      </c>
      <c r="H77" s="3">
        <v>36967.69</v>
      </c>
      <c r="I77" s="3">
        <v>1156.085</v>
      </c>
      <c r="J77" s="3">
        <v>255.303</v>
      </c>
      <c r="K77" s="3">
        <v>33675.040000000001</v>
      </c>
      <c r="L77" s="3">
        <v>61828.67</v>
      </c>
      <c r="M77" s="3">
        <v>15904.93</v>
      </c>
      <c r="N77" s="3">
        <v>6860.2309999999998</v>
      </c>
      <c r="O77" s="3">
        <v>5166.0460000000003</v>
      </c>
      <c r="P77" s="3">
        <v>33897.46</v>
      </c>
      <c r="Q77" s="3">
        <v>-13284.39</v>
      </c>
      <c r="R77" s="3">
        <v>25668.57</v>
      </c>
      <c r="S77" s="3">
        <v>713097.2</v>
      </c>
      <c r="T77" s="3">
        <v>710763.2</v>
      </c>
      <c r="U77" s="2">
        <f t="shared" si="34"/>
        <v>3.8075785566352129</v>
      </c>
      <c r="V77" s="8">
        <f t="shared" si="19"/>
        <v>50.979022718309665</v>
      </c>
      <c r="W77" s="8">
        <f t="shared" si="20"/>
        <v>12.15721490998644</v>
      </c>
      <c r="X77" s="8">
        <f t="shared" si="21"/>
        <v>38.821807808323229</v>
      </c>
      <c r="Y77" s="8">
        <f t="shared" si="22"/>
        <v>1.2140685468874404</v>
      </c>
      <c r="Z77" s="8">
        <f t="shared" si="23"/>
        <v>0.26810774486824424</v>
      </c>
      <c r="AA77" s="8">
        <f t="shared" si="24"/>
        <v>35.364014652189439</v>
      </c>
      <c r="AB77" s="8">
        <f t="shared" si="25"/>
        <v>64.92969249050293</v>
      </c>
      <c r="AC77" s="8">
        <f t="shared" si="26"/>
        <v>16.702643190982027</v>
      </c>
      <c r="AD77" s="8">
        <f t="shared" si="27"/>
        <v>7.2043065012366485</v>
      </c>
      <c r="AE77" s="8">
        <f t="shared" si="28"/>
        <v>5.4251495005762322</v>
      </c>
      <c r="AF77" s="8">
        <f t="shared" si="29"/>
        <v>35.597590147242748</v>
      </c>
      <c r="AG77" s="8">
        <f t="shared" si="30"/>
        <v>-13.950669772193258</v>
      </c>
      <c r="AH77" s="8">
        <f t="shared" si="31"/>
        <v>26.955979431078635</v>
      </c>
      <c r="AI77" s="8">
        <f t="shared" si="32"/>
        <v>748.8626540379837</v>
      </c>
      <c r="AJ77" s="8">
        <f t="shared" si="33"/>
        <v>746.41159205860049</v>
      </c>
    </row>
    <row r="78" spans="1:36" x14ac:dyDescent="0.25">
      <c r="A78" s="1">
        <f t="shared" si="18"/>
        <v>2081</v>
      </c>
      <c r="B78">
        <v>66112</v>
      </c>
      <c r="C78" s="3">
        <v>98641.965614705448</v>
      </c>
      <c r="D78" s="3">
        <v>26223.223405924655</v>
      </c>
      <c r="E78" s="4">
        <v>0.17982187655772161</v>
      </c>
      <c r="F78" s="3">
        <v>50280.87</v>
      </c>
      <c r="G78" s="3">
        <v>11992.12</v>
      </c>
      <c r="H78" s="3">
        <v>38288.75</v>
      </c>
      <c r="I78" s="3">
        <v>1197.8219999999999</v>
      </c>
      <c r="J78" s="3">
        <v>262.51409999999998</v>
      </c>
      <c r="K78" s="3">
        <v>34896.36</v>
      </c>
      <c r="L78" s="3">
        <v>64060.98</v>
      </c>
      <c r="M78" s="3">
        <v>16489.009999999998</v>
      </c>
      <c r="N78" s="3">
        <v>7109.8389999999999</v>
      </c>
      <c r="O78" s="3">
        <v>5347.9639999999999</v>
      </c>
      <c r="P78" s="3">
        <v>35114.160000000003</v>
      </c>
      <c r="Q78" s="3">
        <v>-13780.11</v>
      </c>
      <c r="R78" s="3">
        <v>27151.74</v>
      </c>
      <c r="S78" s="3">
        <v>754029</v>
      </c>
      <c r="T78" s="3">
        <v>751695</v>
      </c>
      <c r="U78" s="2">
        <f t="shared" si="34"/>
        <v>3.8075791070277658</v>
      </c>
      <c r="V78" s="8">
        <f t="shared" si="19"/>
        <v>50.973102255886289</v>
      </c>
      <c r="W78" s="8">
        <f t="shared" si="20"/>
        <v>12.15721921726611</v>
      </c>
      <c r="X78" s="8">
        <f t="shared" si="21"/>
        <v>38.815883038620179</v>
      </c>
      <c r="Y78" s="8">
        <f t="shared" si="22"/>
        <v>1.2143127851676039</v>
      </c>
      <c r="Z78" s="8">
        <f t="shared" si="23"/>
        <v>0.26612821263657449</v>
      </c>
      <c r="AA78" s="8">
        <f t="shared" si="24"/>
        <v>35.376788958469099</v>
      </c>
      <c r="AB78" s="8">
        <f t="shared" si="25"/>
        <v>64.94292728332438</v>
      </c>
      <c r="AC78" s="8">
        <f t="shared" si="26"/>
        <v>16.71601928980806</v>
      </c>
      <c r="AD78" s="8">
        <f t="shared" si="27"/>
        <v>7.2077223478807806</v>
      </c>
      <c r="AE78" s="8">
        <f t="shared" si="28"/>
        <v>5.4215910709738848</v>
      </c>
      <c r="AF78" s="8">
        <f t="shared" si="29"/>
        <v>35.5975874782905</v>
      </c>
      <c r="AG78" s="8">
        <f t="shared" si="30"/>
        <v>-13.969825027438093</v>
      </c>
      <c r="AH78" s="8">
        <f t="shared" si="31"/>
        <v>27.525546384643661</v>
      </c>
      <c r="AI78" s="8">
        <f t="shared" si="32"/>
        <v>764.4099499651395</v>
      </c>
      <c r="AJ78" s="8">
        <f t="shared" si="33"/>
        <v>762.04381706677793</v>
      </c>
    </row>
    <row r="79" spans="1:36" x14ac:dyDescent="0.25">
      <c r="A79" s="1">
        <f t="shared" si="18"/>
        <v>2082</v>
      </c>
      <c r="B79">
        <v>66477</v>
      </c>
      <c r="C79" s="3">
        <v>102187.89277011805</v>
      </c>
      <c r="D79" s="3">
        <v>26633.217432769055</v>
      </c>
      <c r="E79" s="4">
        <v>0.18078214466565304</v>
      </c>
      <c r="F79" s="3">
        <v>52082</v>
      </c>
      <c r="G79" s="3">
        <v>12423.21</v>
      </c>
      <c r="H79" s="3">
        <v>39658.79</v>
      </c>
      <c r="I79" s="3">
        <v>1241.124</v>
      </c>
      <c r="J79" s="3">
        <v>269.93529999999998</v>
      </c>
      <c r="K79" s="3">
        <v>36162.75</v>
      </c>
      <c r="L79" s="3">
        <v>66376.070000000007</v>
      </c>
      <c r="M79" s="3">
        <v>17093.66</v>
      </c>
      <c r="N79" s="3">
        <v>7369.2049999999999</v>
      </c>
      <c r="O79" s="3">
        <v>5536.7839999999997</v>
      </c>
      <c r="P79" s="3">
        <v>36376.43</v>
      </c>
      <c r="Q79" s="3">
        <v>-14294.08</v>
      </c>
      <c r="R79" s="3">
        <v>28710.26</v>
      </c>
      <c r="S79" s="3">
        <v>797033.3</v>
      </c>
      <c r="T79" s="3">
        <v>794699.3</v>
      </c>
      <c r="U79" s="2">
        <f t="shared" si="34"/>
        <v>3.8075803450530419</v>
      </c>
      <c r="V79" s="8">
        <f t="shared" si="19"/>
        <v>50.966898903731874</v>
      </c>
      <c r="W79" s="8">
        <f t="shared" si="20"/>
        <v>12.157222997001476</v>
      </c>
      <c r="X79" s="8">
        <f t="shared" si="21"/>
        <v>38.809675906730398</v>
      </c>
      <c r="Y79" s="8">
        <f t="shared" si="22"/>
        <v>1.2145509280556683</v>
      </c>
      <c r="Z79" s="8">
        <f t="shared" si="23"/>
        <v>0.26415585318629342</v>
      </c>
      <c r="AA79" s="8">
        <f t="shared" si="24"/>
        <v>35.388487833242387</v>
      </c>
      <c r="AB79" s="8">
        <f t="shared" si="25"/>
        <v>64.954925872989335</v>
      </c>
      <c r="AC79" s="8">
        <f t="shared" si="26"/>
        <v>16.727676377918769</v>
      </c>
      <c r="AD79" s="8">
        <f t="shared" si="27"/>
        <v>7.2114267162527446</v>
      </c>
      <c r="AE79" s="8">
        <f t="shared" si="28"/>
        <v>5.4182387462040653</v>
      </c>
      <c r="AF79" s="8">
        <f t="shared" si="29"/>
        <v>35.597592839919344</v>
      </c>
      <c r="AG79" s="8">
        <f t="shared" si="30"/>
        <v>-13.988036755152562</v>
      </c>
      <c r="AH79" s="8">
        <f t="shared" si="31"/>
        <v>28.095559289579068</v>
      </c>
      <c r="AI79" s="8">
        <f t="shared" si="32"/>
        <v>779.96842717268532</v>
      </c>
      <c r="AJ79" s="8">
        <f t="shared" si="33"/>
        <v>777.68439925437747</v>
      </c>
    </row>
    <row r="80" spans="1:36" x14ac:dyDescent="0.25">
      <c r="A80" s="1">
        <f t="shared" si="18"/>
        <v>2083</v>
      </c>
      <c r="B80">
        <v>66842</v>
      </c>
      <c r="C80" s="3">
        <v>105870.61116105119</v>
      </c>
      <c r="D80" s="3">
        <v>27051.999157314618</v>
      </c>
      <c r="E80" s="4">
        <v>0.18175578589473979</v>
      </c>
      <c r="F80" s="3">
        <v>53950.15</v>
      </c>
      <c r="G80" s="3">
        <v>12870.92</v>
      </c>
      <c r="H80" s="3">
        <v>41079.230000000003</v>
      </c>
      <c r="I80" s="3">
        <v>1286.096</v>
      </c>
      <c r="J80" s="3">
        <v>277.58159999999998</v>
      </c>
      <c r="K80" s="3">
        <v>37475.449999999997</v>
      </c>
      <c r="L80" s="3">
        <v>68785.279999999999</v>
      </c>
      <c r="M80" s="3">
        <v>17726.509999999998</v>
      </c>
      <c r="N80" s="3">
        <v>7638.6809999999996</v>
      </c>
      <c r="O80" s="3">
        <v>5732.6989999999996</v>
      </c>
      <c r="P80" s="3">
        <v>37687.39</v>
      </c>
      <c r="Q80" s="3">
        <v>-14835.12</v>
      </c>
      <c r="R80" s="3">
        <v>30347.68</v>
      </c>
      <c r="S80" s="3">
        <v>842216.1</v>
      </c>
      <c r="T80" s="3">
        <v>839882.1</v>
      </c>
      <c r="U80" s="2">
        <f t="shared" si="34"/>
        <v>3.8075799342386318</v>
      </c>
      <c r="V80" s="8">
        <f t="shared" si="19"/>
        <v>50.958570474227848</v>
      </c>
      <c r="W80" s="8">
        <f t="shared" si="20"/>
        <v>12.157217058491009</v>
      </c>
      <c r="X80" s="8">
        <f t="shared" si="21"/>
        <v>38.801353415736841</v>
      </c>
      <c r="Y80" s="8">
        <f t="shared" si="22"/>
        <v>1.2147809348560206</v>
      </c>
      <c r="Z80" s="8">
        <f t="shared" si="23"/>
        <v>0.26218947539439508</v>
      </c>
      <c r="AA80" s="8">
        <f t="shared" si="24"/>
        <v>35.397405936376479</v>
      </c>
      <c r="AB80" s="8">
        <f t="shared" si="25"/>
        <v>64.971080496893805</v>
      </c>
      <c r="AC80" s="8">
        <f t="shared" si="26"/>
        <v>16.743560659184535</v>
      </c>
      <c r="AD80" s="8">
        <f t="shared" si="27"/>
        <v>7.2151099499935629</v>
      </c>
      <c r="AE80" s="8">
        <f t="shared" si="28"/>
        <v>5.4148161960445975</v>
      </c>
      <c r="AF80" s="8">
        <f t="shared" si="29"/>
        <v>35.597593691671101</v>
      </c>
      <c r="AG80" s="8">
        <f t="shared" si="30"/>
        <v>-14.012500577174057</v>
      </c>
      <c r="AH80" s="8">
        <f t="shared" si="31"/>
        <v>28.664876557513089</v>
      </c>
      <c r="AI80" s="8">
        <f t="shared" si="32"/>
        <v>795.51453492491362</v>
      </c>
      <c r="AJ80" s="8">
        <f t="shared" si="33"/>
        <v>793.30995711582784</v>
      </c>
    </row>
    <row r="81" spans="1:44" x14ac:dyDescent="0.25">
      <c r="A81" s="1">
        <f t="shared" si="18"/>
        <v>2084</v>
      </c>
      <c r="B81">
        <v>67207</v>
      </c>
      <c r="C81" s="3">
        <v>109693.35462645952</v>
      </c>
      <c r="D81" s="3">
        <v>27479.211828591324</v>
      </c>
      <c r="E81" s="4">
        <v>0.18273988734121668</v>
      </c>
      <c r="F81" s="3">
        <v>55886.61</v>
      </c>
      <c r="G81" s="3">
        <v>13335.66</v>
      </c>
      <c r="H81" s="3">
        <v>42550.95</v>
      </c>
      <c r="I81" s="3">
        <v>1332.7829999999999</v>
      </c>
      <c r="J81" s="3">
        <v>285.45389999999998</v>
      </c>
      <c r="K81" s="3">
        <v>38835.22</v>
      </c>
      <c r="L81" s="3">
        <v>71289.06</v>
      </c>
      <c r="M81" s="3">
        <v>18385.5</v>
      </c>
      <c r="N81" s="3">
        <v>7918.5619999999999</v>
      </c>
      <c r="O81" s="3">
        <v>5936.8069999999998</v>
      </c>
      <c r="P81" s="3">
        <v>39048.19</v>
      </c>
      <c r="Q81" s="3">
        <v>-15402.45</v>
      </c>
      <c r="R81" s="3">
        <v>32068.06</v>
      </c>
      <c r="S81" s="3">
        <v>889686.7</v>
      </c>
      <c r="T81" s="3">
        <v>887352.7</v>
      </c>
      <c r="U81" s="2">
        <f t="shared" si="34"/>
        <v>3.8075809759514216</v>
      </c>
      <c r="V81" s="8">
        <f t="shared" si="19"/>
        <v>50.948036178045186</v>
      </c>
      <c r="W81" s="8">
        <f t="shared" si="20"/>
        <v>12.157217768945193</v>
      </c>
      <c r="X81" s="8">
        <f t="shared" si="21"/>
        <v>38.790818409099991</v>
      </c>
      <c r="Y81" s="8">
        <f t="shared" si="22"/>
        <v>1.2150079688405433</v>
      </c>
      <c r="Z81" s="8">
        <f t="shared" si="23"/>
        <v>0.2602289819397543</v>
      </c>
      <c r="AA81" s="8">
        <f t="shared" si="24"/>
        <v>35.403439098244533</v>
      </c>
      <c r="AB81" s="8">
        <f t="shared" si="25"/>
        <v>64.989406370843284</v>
      </c>
      <c r="AC81" s="8">
        <f t="shared" si="26"/>
        <v>16.760814784640718</v>
      </c>
      <c r="AD81" s="8">
        <f t="shared" si="27"/>
        <v>7.2188165153351367</v>
      </c>
      <c r="AE81" s="8">
        <f t="shared" si="28"/>
        <v>5.4121847401027168</v>
      </c>
      <c r="AF81" s="8">
        <f t="shared" si="29"/>
        <v>35.597589419132461</v>
      </c>
      <c r="AG81" s="8">
        <f t="shared" si="30"/>
        <v>-14.041370192798098</v>
      </c>
      <c r="AH81" s="8">
        <f t="shared" si="31"/>
        <v>29.234277782097067</v>
      </c>
      <c r="AI81" s="8">
        <f t="shared" si="32"/>
        <v>811.06709064524819</v>
      </c>
      <c r="AJ81" s="8">
        <f t="shared" si="33"/>
        <v>808.93934096711314</v>
      </c>
    </row>
    <row r="82" spans="1:44" x14ac:dyDescent="0.25">
      <c r="A82" s="1">
        <f t="shared" si="18"/>
        <v>2085</v>
      </c>
      <c r="B82">
        <v>67573</v>
      </c>
      <c r="C82" s="3">
        <v>113661.1832994728</v>
      </c>
      <c r="D82" s="3">
        <v>27914.889531739431</v>
      </c>
      <c r="E82" s="4">
        <v>0.18373532881330651</v>
      </c>
      <c r="F82" s="3">
        <v>57894.46</v>
      </c>
      <c r="G82" s="3">
        <v>13818.04</v>
      </c>
      <c r="H82" s="3">
        <v>44076.42</v>
      </c>
      <c r="I82" s="3">
        <v>1381.252</v>
      </c>
      <c r="J82" s="3">
        <v>293.55880000000002</v>
      </c>
      <c r="K82" s="3">
        <v>40244.33</v>
      </c>
      <c r="L82" s="3">
        <v>73888.509999999995</v>
      </c>
      <c r="M82" s="3">
        <v>19070.02</v>
      </c>
      <c r="N82" s="3">
        <v>8209.1290000000008</v>
      </c>
      <c r="O82" s="3">
        <v>6148.7110000000002</v>
      </c>
      <c r="P82" s="3">
        <v>40460.639999999999</v>
      </c>
      <c r="Q82" s="3">
        <v>-15994.05</v>
      </c>
      <c r="R82" s="3">
        <v>33875.54</v>
      </c>
      <c r="S82" s="3">
        <v>939556.2</v>
      </c>
      <c r="T82" s="3">
        <v>937222.2</v>
      </c>
      <c r="U82" s="2">
        <f t="shared" si="34"/>
        <v>3.8075808034446283</v>
      </c>
      <c r="V82" s="8">
        <f t="shared" si="19"/>
        <v>50.935999713693406</v>
      </c>
      <c r="W82" s="8">
        <f t="shared" si="20"/>
        <v>12.157219904699067</v>
      </c>
      <c r="X82" s="8">
        <f t="shared" si="21"/>
        <v>38.778779808994337</v>
      </c>
      <c r="Y82" s="8">
        <f t="shared" si="22"/>
        <v>1.215236336543055</v>
      </c>
      <c r="Z82" s="8">
        <f t="shared" si="23"/>
        <v>0.25827533330049507</v>
      </c>
      <c r="AA82" s="8">
        <f t="shared" si="24"/>
        <v>35.407276989158945</v>
      </c>
      <c r="AB82" s="8">
        <f t="shared" si="25"/>
        <v>65.007690273045668</v>
      </c>
      <c r="AC82" s="8">
        <f t="shared" si="26"/>
        <v>16.777953076341458</v>
      </c>
      <c r="AD82" s="8">
        <f t="shared" si="27"/>
        <v>7.2224560414532286</v>
      </c>
      <c r="AE82" s="8">
        <f t="shared" si="28"/>
        <v>5.4096841344678479</v>
      </c>
      <c r="AF82" s="8">
        <f t="shared" si="29"/>
        <v>35.597588222704758</v>
      </c>
      <c r="AG82" s="8">
        <f t="shared" si="30"/>
        <v>-14.071690559352275</v>
      </c>
      <c r="AH82" s="8">
        <f t="shared" si="31"/>
        <v>29.803965625401972</v>
      </c>
      <c r="AI82" s="8">
        <f t="shared" si="32"/>
        <v>826.62890947076562</v>
      </c>
      <c r="AJ82" s="8">
        <f t="shared" si="33"/>
        <v>824.57543797570793</v>
      </c>
    </row>
    <row r="83" spans="1:44" x14ac:dyDescent="0.25">
      <c r="A83" s="1">
        <f t="shared" si="18"/>
        <v>2086</v>
      </c>
      <c r="B83">
        <v>67938</v>
      </c>
      <c r="C83" s="3">
        <v>117776.98262636981</v>
      </c>
      <c r="D83" s="3">
        <v>28358.550002082739</v>
      </c>
      <c r="E83" s="4">
        <v>0.1847395295141637</v>
      </c>
      <c r="F83" s="3">
        <v>59977.99</v>
      </c>
      <c r="G83" s="3">
        <v>14318.41</v>
      </c>
      <c r="H83" s="3">
        <v>45659.58</v>
      </c>
      <c r="I83" s="3">
        <v>1431.546</v>
      </c>
      <c r="J83" s="3">
        <v>301.89749999999998</v>
      </c>
      <c r="K83" s="3">
        <v>41706.629999999997</v>
      </c>
      <c r="L83" s="3">
        <v>76580.320000000007</v>
      </c>
      <c r="M83" s="3">
        <v>19775.25</v>
      </c>
      <c r="N83" s="3">
        <v>8510.6509999999998</v>
      </c>
      <c r="O83" s="3">
        <v>6368.6490000000003</v>
      </c>
      <c r="P83" s="3">
        <v>41925.769999999997</v>
      </c>
      <c r="Q83" s="3">
        <v>-16602.34</v>
      </c>
      <c r="R83" s="3">
        <v>35774.370000000003</v>
      </c>
      <c r="S83" s="3">
        <v>991932.9</v>
      </c>
      <c r="T83" s="3">
        <v>989598.9</v>
      </c>
      <c r="U83" s="2">
        <f t="shared" si="34"/>
        <v>3.8075817071932478</v>
      </c>
      <c r="V83" s="8">
        <f t="shared" si="19"/>
        <v>50.925052300135228</v>
      </c>
      <c r="W83" s="8">
        <f t="shared" si="20"/>
        <v>12.157222642919164</v>
      </c>
      <c r="X83" s="8">
        <f t="shared" si="21"/>
        <v>38.767829657216062</v>
      </c>
      <c r="Y83" s="8">
        <f t="shared" si="22"/>
        <v>1.2154717909027859</v>
      </c>
      <c r="Z83" s="8">
        <f t="shared" si="23"/>
        <v>0.2563297965933849</v>
      </c>
      <c r="AA83" s="8">
        <f t="shared" si="24"/>
        <v>35.411528695983115</v>
      </c>
      <c r="AB83" s="8">
        <f t="shared" si="25"/>
        <v>65.021465393573408</v>
      </c>
      <c r="AC83" s="8">
        <f t="shared" si="26"/>
        <v>16.790419960693065</v>
      </c>
      <c r="AD83" s="8">
        <f t="shared" si="27"/>
        <v>7.2260732192458956</v>
      </c>
      <c r="AE83" s="8">
        <f t="shared" si="28"/>
        <v>5.4073799973324199</v>
      </c>
      <c r="AF83" s="8">
        <f t="shared" si="29"/>
        <v>35.597592216302019</v>
      </c>
      <c r="AG83" s="8">
        <f t="shared" si="30"/>
        <v>-14.096421584061538</v>
      </c>
      <c r="AH83" s="8">
        <f t="shared" si="31"/>
        <v>30.374670162411057</v>
      </c>
      <c r="AI83" s="8">
        <f t="shared" si="32"/>
        <v>842.2128652648214</v>
      </c>
      <c r="AJ83" s="8">
        <f t="shared" si="33"/>
        <v>840.23115377251372</v>
      </c>
    </row>
    <row r="84" spans="1:44" x14ac:dyDescent="0.25">
      <c r="A84" s="1">
        <f t="shared" si="18"/>
        <v>2087</v>
      </c>
      <c r="B84">
        <v>68303</v>
      </c>
      <c r="C84" s="3">
        <v>122049.93545892135</v>
      </c>
      <c r="D84" s="3">
        <v>28811.173012795251</v>
      </c>
      <c r="E84" s="4">
        <v>0.18575767580386293</v>
      </c>
      <c r="F84" s="3">
        <v>62141.27</v>
      </c>
      <c r="G84" s="3">
        <v>14837.88</v>
      </c>
      <c r="H84" s="3">
        <v>47303.39</v>
      </c>
      <c r="I84" s="3">
        <v>1483.7739999999999</v>
      </c>
      <c r="J84" s="3">
        <v>310.48410000000001</v>
      </c>
      <c r="K84" s="3">
        <v>43224.84</v>
      </c>
      <c r="L84" s="3">
        <v>79379.210000000006</v>
      </c>
      <c r="M84" s="3">
        <v>20511.93</v>
      </c>
      <c r="N84" s="3">
        <v>8823.5010000000002</v>
      </c>
      <c r="O84" s="3">
        <v>6596.94</v>
      </c>
      <c r="P84" s="3">
        <v>43446.84</v>
      </c>
      <c r="Q84" s="3">
        <v>-17237.939999999999</v>
      </c>
      <c r="R84" s="3">
        <v>37768.65</v>
      </c>
      <c r="S84" s="3">
        <v>1046940</v>
      </c>
      <c r="T84" s="3">
        <v>1044606</v>
      </c>
      <c r="U84" s="2">
        <f t="shared" si="34"/>
        <v>3.8075811377967197</v>
      </c>
      <c r="V84" s="8">
        <f t="shared" si="19"/>
        <v>50.914627497623741</v>
      </c>
      <c r="W84" s="8">
        <f t="shared" si="20"/>
        <v>12.15722068529403</v>
      </c>
      <c r="X84" s="8">
        <f t="shared" si="21"/>
        <v>38.757406812329712</v>
      </c>
      <c r="Y84" s="8">
        <f t="shared" si="22"/>
        <v>1.2157105978146112</v>
      </c>
      <c r="Z84" s="8">
        <f t="shared" si="23"/>
        <v>0.25439103989079981</v>
      </c>
      <c r="AA84" s="8">
        <f t="shared" si="24"/>
        <v>35.415700825625009</v>
      </c>
      <c r="AB84" s="8">
        <f t="shared" si="25"/>
        <v>65.038305593137224</v>
      </c>
      <c r="AC84" s="8">
        <f t="shared" si="26"/>
        <v>16.806178489872082</v>
      </c>
      <c r="AD84" s="8">
        <f t="shared" si="27"/>
        <v>7.2294188168331708</v>
      </c>
      <c r="AE84" s="8">
        <f t="shared" si="28"/>
        <v>5.4051155170174985</v>
      </c>
      <c r="AF84" s="8">
        <f t="shared" si="29"/>
        <v>35.597593588751231</v>
      </c>
      <c r="AG84" s="8">
        <f t="shared" si="30"/>
        <v>-14.123678095513467</v>
      </c>
      <c r="AH84" s="8">
        <f t="shared" si="31"/>
        <v>30.945243729941904</v>
      </c>
      <c r="AI84" s="8">
        <f t="shared" si="32"/>
        <v>857.79643886200267</v>
      </c>
      <c r="AJ84" s="8">
        <f t="shared" si="33"/>
        <v>855.88410683886491</v>
      </c>
    </row>
    <row r="85" spans="1:44" x14ac:dyDescent="0.25">
      <c r="A85" s="1">
        <f t="shared" si="18"/>
        <v>2088</v>
      </c>
      <c r="B85">
        <v>68668</v>
      </c>
      <c r="C85" s="3">
        <v>126483.87338933753</v>
      </c>
      <c r="D85" s="3">
        <v>29272.404319184723</v>
      </c>
      <c r="E85" s="4">
        <v>0.1867873435820222</v>
      </c>
      <c r="F85" s="3">
        <v>64385.22</v>
      </c>
      <c r="G85" s="3">
        <v>15376.92</v>
      </c>
      <c r="H85" s="3">
        <v>49008.3</v>
      </c>
      <c r="I85" s="3">
        <v>1537.9829999999999</v>
      </c>
      <c r="J85" s="3">
        <v>319.32040000000001</v>
      </c>
      <c r="K85" s="3">
        <v>44799.27</v>
      </c>
      <c r="L85" s="3">
        <v>82289.009999999995</v>
      </c>
      <c r="M85" s="3">
        <v>21281.9</v>
      </c>
      <c r="N85" s="3">
        <v>9148.0210000000006</v>
      </c>
      <c r="O85" s="3">
        <v>6833.8739999999998</v>
      </c>
      <c r="P85" s="3">
        <v>45025.21</v>
      </c>
      <c r="Q85" s="3">
        <v>-17903.78</v>
      </c>
      <c r="R85" s="3">
        <v>39863.07</v>
      </c>
      <c r="S85" s="3">
        <v>1104706</v>
      </c>
      <c r="T85" s="3">
        <v>1102372</v>
      </c>
      <c r="U85" s="2">
        <f t="shared" si="34"/>
        <v>3.8075792309014842</v>
      </c>
      <c r="V85" s="8">
        <f t="shared" si="19"/>
        <v>50.903896500553891</v>
      </c>
      <c r="W85" s="8">
        <f t="shared" si="20"/>
        <v>12.157217823862325</v>
      </c>
      <c r="X85" s="8">
        <f t="shared" si="21"/>
        <v>38.746678676691566</v>
      </c>
      <c r="Y85" s="8">
        <f t="shared" si="22"/>
        <v>1.2159518512418124</v>
      </c>
      <c r="Z85" s="8">
        <f t="shared" si="23"/>
        <v>0.2524593779770492</v>
      </c>
      <c r="AA85" s="8">
        <f t="shared" si="24"/>
        <v>35.418958005895902</v>
      </c>
      <c r="AB85" s="8">
        <f t="shared" si="25"/>
        <v>65.058894699327638</v>
      </c>
      <c r="AC85" s="8">
        <f t="shared" si="26"/>
        <v>16.825781366206993</v>
      </c>
      <c r="AD85" s="8">
        <f t="shared" si="27"/>
        <v>7.232559183130749</v>
      </c>
      <c r="AE85" s="8">
        <f t="shared" si="28"/>
        <v>5.4029607228774896</v>
      </c>
      <c r="AF85" s="8">
        <f t="shared" si="29"/>
        <v>35.597589474039289</v>
      </c>
      <c r="AG85" s="8">
        <f t="shared" si="30"/>
        <v>-14.154990292627511</v>
      </c>
      <c r="AH85" s="8">
        <f t="shared" si="31"/>
        <v>31.516326098976361</v>
      </c>
      <c r="AI85" s="8">
        <f t="shared" si="32"/>
        <v>873.39671880504386</v>
      </c>
      <c r="AJ85" s="8">
        <f t="shared" si="33"/>
        <v>871.5514242726606</v>
      </c>
    </row>
    <row r="86" spans="1:44" x14ac:dyDescent="0.25">
      <c r="A86" s="1">
        <f t="shared" si="18"/>
        <v>2089</v>
      </c>
      <c r="B86">
        <v>69034</v>
      </c>
      <c r="C86" s="3">
        <v>131085.19959596448</v>
      </c>
      <c r="D86" s="3">
        <v>29742.446794813692</v>
      </c>
      <c r="E86" s="4">
        <v>0.18783014367188</v>
      </c>
      <c r="F86" s="3">
        <v>66713.100000000006</v>
      </c>
      <c r="G86" s="3">
        <v>15936.31</v>
      </c>
      <c r="H86" s="3">
        <v>50776.79</v>
      </c>
      <c r="I86" s="3">
        <v>1594.2570000000001</v>
      </c>
      <c r="J86" s="3">
        <v>328.4153</v>
      </c>
      <c r="K86" s="3">
        <v>46432.23</v>
      </c>
      <c r="L86" s="3">
        <v>85312.87</v>
      </c>
      <c r="M86" s="3">
        <v>22085.42</v>
      </c>
      <c r="N86" s="3">
        <v>9484.5429999999997</v>
      </c>
      <c r="O86" s="3">
        <v>7079.7359999999999</v>
      </c>
      <c r="P86" s="3">
        <v>46663.17</v>
      </c>
      <c r="Q86" s="3">
        <v>-18599.77</v>
      </c>
      <c r="R86" s="3">
        <v>42062.6</v>
      </c>
      <c r="S86" s="3">
        <v>1165369</v>
      </c>
      <c r="T86" s="3">
        <v>1163035</v>
      </c>
      <c r="U86" s="2">
        <f t="shared" si="34"/>
        <v>3.8075831940805971</v>
      </c>
      <c r="V86" s="8">
        <f t="shared" si="19"/>
        <v>50.892930861474461</v>
      </c>
      <c r="W86" s="8">
        <f t="shared" si="20"/>
        <v>12.15721534476773</v>
      </c>
      <c r="X86" s="8">
        <f t="shared" si="21"/>
        <v>38.735715516706726</v>
      </c>
      <c r="Y86" s="8">
        <f t="shared" si="22"/>
        <v>1.2161990864825902</v>
      </c>
      <c r="Z86" s="8">
        <f t="shared" si="23"/>
        <v>0.25053575919497656</v>
      </c>
      <c r="AA86" s="8">
        <f t="shared" si="24"/>
        <v>35.421413052819915</v>
      </c>
      <c r="AB86" s="8">
        <f t="shared" si="25"/>
        <v>65.082000304347403</v>
      </c>
      <c r="AC86" s="8">
        <f t="shared" si="26"/>
        <v>16.84814156599866</v>
      </c>
      <c r="AD86" s="8">
        <f t="shared" si="27"/>
        <v>7.2354034088009929</v>
      </c>
      <c r="AE86" s="8">
        <f t="shared" si="28"/>
        <v>5.4008660183006292</v>
      </c>
      <c r="AF86" s="8">
        <f t="shared" si="29"/>
        <v>35.597588548384486</v>
      </c>
      <c r="AG86" s="8">
        <f t="shared" si="30"/>
        <v>-14.18906944287294</v>
      </c>
      <c r="AH86" s="8">
        <f t="shared" si="31"/>
        <v>32.087985622821535</v>
      </c>
      <c r="AI86" s="8">
        <f t="shared" si="32"/>
        <v>889.01645921274269</v>
      </c>
      <c r="AJ86" s="8">
        <f t="shared" si="33"/>
        <v>887.23593783642116</v>
      </c>
    </row>
    <row r="87" spans="1:44" x14ac:dyDescent="0.25">
      <c r="A87" s="1">
        <f t="shared" si="18"/>
        <v>2090</v>
      </c>
      <c r="B87">
        <v>69399</v>
      </c>
      <c r="C87" s="3">
        <v>135856.37506840672</v>
      </c>
      <c r="D87" s="3">
        <v>30220.578497315815</v>
      </c>
      <c r="E87" s="4">
        <v>0.18888197550961028</v>
      </c>
      <c r="F87" s="3">
        <v>69129.149999999994</v>
      </c>
      <c r="G87" s="3">
        <v>16516.36</v>
      </c>
      <c r="H87" s="3">
        <v>52612.79</v>
      </c>
      <c r="I87" s="3">
        <v>1652.636</v>
      </c>
      <c r="J87" s="3">
        <v>337.76769999999999</v>
      </c>
      <c r="K87" s="3">
        <v>48127.48</v>
      </c>
      <c r="L87" s="3">
        <v>88448.16</v>
      </c>
      <c r="M87" s="3">
        <v>22918.36</v>
      </c>
      <c r="N87" s="3">
        <v>9833.4150000000009</v>
      </c>
      <c r="O87" s="3">
        <v>7334.7939999999999</v>
      </c>
      <c r="P87" s="3">
        <v>48361.599999999999</v>
      </c>
      <c r="Q87" s="3">
        <v>-19319.02</v>
      </c>
      <c r="R87" s="3">
        <v>44372.37</v>
      </c>
      <c r="S87" s="3">
        <v>1229060</v>
      </c>
      <c r="T87" s="3">
        <v>1226726</v>
      </c>
      <c r="U87" s="2">
        <f t="shared" si="34"/>
        <v>3.8075811180836285</v>
      </c>
      <c r="V87" s="8">
        <f t="shared" si="19"/>
        <v>50.883994192537465</v>
      </c>
      <c r="W87" s="8">
        <f t="shared" si="20"/>
        <v>12.157221176911015</v>
      </c>
      <c r="X87" s="8">
        <f t="shared" si="21"/>
        <v>38.726773015626456</v>
      </c>
      <c r="Y87" s="8">
        <f t="shared" si="22"/>
        <v>1.2164581891485482</v>
      </c>
      <c r="Z87" s="8">
        <f t="shared" si="23"/>
        <v>0.24862116321735095</v>
      </c>
      <c r="AA87" s="8">
        <f t="shared" si="24"/>
        <v>35.425264346827113</v>
      </c>
      <c r="AB87" s="8">
        <f t="shared" si="25"/>
        <v>65.10416603966091</v>
      </c>
      <c r="AC87" s="8">
        <f t="shared" si="26"/>
        <v>16.869550647483486</v>
      </c>
      <c r="AD87" s="8">
        <f t="shared" si="27"/>
        <v>7.2380961107262412</v>
      </c>
      <c r="AE87" s="8">
        <f t="shared" si="28"/>
        <v>5.3989325096498177</v>
      </c>
      <c r="AF87" s="8">
        <f t="shared" si="29"/>
        <v>35.597593396444481</v>
      </c>
      <c r="AG87" s="8">
        <f t="shared" si="30"/>
        <v>-14.220179207838013</v>
      </c>
      <c r="AH87" s="8">
        <f t="shared" si="31"/>
        <v>32.661235056255194</v>
      </c>
      <c r="AI87" s="8">
        <f t="shared" si="32"/>
        <v>904.67598548919091</v>
      </c>
      <c r="AJ87" s="8">
        <f t="shared" si="33"/>
        <v>902.95799470751081</v>
      </c>
    </row>
    <row r="88" spans="1:44" x14ac:dyDescent="0.25">
      <c r="A88" s="1">
        <f t="shared" si="18"/>
        <v>2091</v>
      </c>
      <c r="B88">
        <v>69764</v>
      </c>
      <c r="C88" s="3">
        <v>140806.22730234778</v>
      </c>
      <c r="D88" s="3">
        <v>30707.501902317705</v>
      </c>
      <c r="E88" s="4">
        <v>0.18994622480149484</v>
      </c>
      <c r="F88" s="3">
        <v>71639.710000000006</v>
      </c>
      <c r="G88" s="3">
        <v>17118.12</v>
      </c>
      <c r="H88" s="3">
        <v>54521.59</v>
      </c>
      <c r="I88" s="3">
        <v>1713.2260000000001</v>
      </c>
      <c r="J88" s="3">
        <v>347.39060000000001</v>
      </c>
      <c r="K88" s="3">
        <v>49890.11</v>
      </c>
      <c r="L88" s="3">
        <v>91701.73</v>
      </c>
      <c r="M88" s="3">
        <v>23783.66</v>
      </c>
      <c r="N88" s="3">
        <v>10195.07</v>
      </c>
      <c r="O88" s="3">
        <v>7599.38</v>
      </c>
      <c r="P88" s="3">
        <v>50123.63</v>
      </c>
      <c r="Q88" s="3">
        <v>-20062.02</v>
      </c>
      <c r="R88" s="3">
        <v>46797.47</v>
      </c>
      <c r="S88" s="3">
        <v>1295920</v>
      </c>
      <c r="T88" s="3">
        <v>1293586</v>
      </c>
      <c r="U88" s="2">
        <f t="shared" si="34"/>
        <v>3.8075822173042813</v>
      </c>
      <c r="V88" s="8">
        <f t="shared" si="19"/>
        <v>50.87822561012932</v>
      </c>
      <c r="W88" s="8">
        <f t="shared" si="20"/>
        <v>12.157217992385323</v>
      </c>
      <c r="X88" s="8">
        <f t="shared" si="21"/>
        <v>38.721007617743993</v>
      </c>
      <c r="Y88" s="8">
        <f t="shared" si="22"/>
        <v>1.2167260161876619</v>
      </c>
      <c r="Z88" s="8">
        <f t="shared" si="23"/>
        <v>0.2467153666819448</v>
      </c>
      <c r="AA88" s="8">
        <f t="shared" si="24"/>
        <v>35.431749685951665</v>
      </c>
      <c r="AB88" s="8">
        <f t="shared" si="25"/>
        <v>65.126189201200887</v>
      </c>
      <c r="AC88" s="8">
        <f t="shared" si="26"/>
        <v>16.89105691961355</v>
      </c>
      <c r="AD88" s="8">
        <f t="shared" si="27"/>
        <v>7.2404965286858509</v>
      </c>
      <c r="AE88" s="8">
        <f t="shared" si="28"/>
        <v>5.3970482311710155</v>
      </c>
      <c r="AF88" s="8">
        <f t="shared" si="29"/>
        <v>35.597594623689098</v>
      </c>
      <c r="AG88" s="8">
        <f t="shared" si="30"/>
        <v>-14.24796359107158</v>
      </c>
      <c r="AH88" s="8">
        <f t="shared" si="31"/>
        <v>33.235369554724024</v>
      </c>
      <c r="AI88" s="8">
        <f t="shared" si="32"/>
        <v>920.35702172271192</v>
      </c>
      <c r="AJ88" s="8">
        <f t="shared" si="33"/>
        <v>918.69942458037224</v>
      </c>
    </row>
    <row r="89" spans="1:44" x14ac:dyDescent="0.25">
      <c r="A89" s="1">
        <f t="shared" si="18"/>
        <v>2092</v>
      </c>
      <c r="B89">
        <v>70129</v>
      </c>
      <c r="C89" s="3">
        <v>145939.42157589155</v>
      </c>
      <c r="D89" s="3">
        <v>31202.913305110542</v>
      </c>
      <c r="E89" s="4">
        <v>0.19102134883018515</v>
      </c>
      <c r="F89" s="3">
        <v>74247.14</v>
      </c>
      <c r="G89" s="3">
        <v>17742.18</v>
      </c>
      <c r="H89" s="3">
        <v>56504.959999999999</v>
      </c>
      <c r="I89" s="3">
        <v>1776.0930000000001</v>
      </c>
      <c r="J89" s="3">
        <v>357.2885</v>
      </c>
      <c r="K89" s="3">
        <v>51721.72</v>
      </c>
      <c r="L89" s="3">
        <v>95080.82</v>
      </c>
      <c r="M89" s="3">
        <v>24686.26</v>
      </c>
      <c r="N89" s="3">
        <v>10569.88</v>
      </c>
      <c r="O89" s="3">
        <v>7873.7659999999996</v>
      </c>
      <c r="P89" s="3">
        <v>51950.92</v>
      </c>
      <c r="Q89" s="3">
        <v>-20833.689999999999</v>
      </c>
      <c r="R89" s="3">
        <v>49343.199999999997</v>
      </c>
      <c r="S89" s="3">
        <v>1366097</v>
      </c>
      <c r="T89" s="3">
        <v>1363763</v>
      </c>
      <c r="U89" s="2">
        <f t="shared" si="34"/>
        <v>3.807580714858942</v>
      </c>
      <c r="V89" s="8">
        <f t="shared" si="19"/>
        <v>50.875314701305662</v>
      </c>
      <c r="W89" s="8">
        <f t="shared" si="20"/>
        <v>12.157222365564671</v>
      </c>
      <c r="X89" s="8">
        <f t="shared" si="21"/>
        <v>38.718092335740991</v>
      </c>
      <c r="Y89" s="8">
        <f t="shared" si="22"/>
        <v>1.2170070162135012</v>
      </c>
      <c r="Z89" s="8">
        <f t="shared" si="23"/>
        <v>0.2448197314624839</v>
      </c>
      <c r="AA89" s="8">
        <f t="shared" si="24"/>
        <v>35.440540630828544</v>
      </c>
      <c r="AB89" s="8">
        <f t="shared" si="25"/>
        <v>65.150881765387822</v>
      </c>
      <c r="AC89" s="8">
        <f t="shared" si="26"/>
        <v>16.915415816666524</v>
      </c>
      <c r="AD89" s="8">
        <f t="shared" si="27"/>
        <v>7.2426489606877338</v>
      </c>
      <c r="AE89" s="8">
        <f t="shared" si="28"/>
        <v>5.3952290032241059</v>
      </c>
      <c r="AF89" s="8">
        <f t="shared" si="29"/>
        <v>35.597592096104364</v>
      </c>
      <c r="AG89" s="8">
        <f t="shared" si="30"/>
        <v>-14.275573916240337</v>
      </c>
      <c r="AH89" s="8">
        <f t="shared" si="31"/>
        <v>33.810741105576128</v>
      </c>
      <c r="AI89" s="8">
        <f t="shared" si="32"/>
        <v>936.07127207202268</v>
      </c>
      <c r="AJ89" s="8">
        <f t="shared" si="33"/>
        <v>934.47197835494694</v>
      </c>
    </row>
    <row r="90" spans="1:44" x14ac:dyDescent="0.25">
      <c r="A90">
        <v>2093</v>
      </c>
      <c r="B90">
        <v>70495</v>
      </c>
      <c r="C90" s="3">
        <v>151265.19938360623</v>
      </c>
      <c r="D90" s="3">
        <v>31707.446812175298</v>
      </c>
      <c r="E90" s="4">
        <v>0.19211029310152306</v>
      </c>
      <c r="F90" s="3">
        <v>76954.5</v>
      </c>
      <c r="G90" s="3">
        <v>18389.64</v>
      </c>
      <c r="H90" s="3">
        <v>58564.86</v>
      </c>
      <c r="I90" s="3">
        <v>1841.3440000000001</v>
      </c>
      <c r="J90" s="3">
        <v>367.47489999999999</v>
      </c>
      <c r="K90" s="3">
        <v>53624.06</v>
      </c>
      <c r="L90" s="3">
        <v>98593.89</v>
      </c>
      <c r="M90" s="3">
        <v>25630.48</v>
      </c>
      <c r="N90" s="3">
        <v>10958.34</v>
      </c>
      <c r="O90" s="3">
        <v>8158.3029999999999</v>
      </c>
      <c r="P90" s="3">
        <v>53846.77</v>
      </c>
      <c r="Q90" s="3">
        <v>-21639.39</v>
      </c>
      <c r="R90" s="3">
        <v>52015.24</v>
      </c>
      <c r="S90" s="3">
        <v>1439751</v>
      </c>
      <c r="T90" s="3">
        <v>1437417</v>
      </c>
      <c r="U90" s="2">
        <f>100*R90/S89</f>
        <v>3.8075802816344666</v>
      </c>
      <c r="V90" s="8">
        <f t="shared" ref="V90:AJ91" si="35">100*F90/$C90</f>
        <v>50.873895855479994</v>
      </c>
      <c r="W90" s="8">
        <f t="shared" si="35"/>
        <v>12.157217968796745</v>
      </c>
      <c r="X90" s="8">
        <f t="shared" si="35"/>
        <v>38.71667788668325</v>
      </c>
      <c r="Y90" s="8">
        <f t="shared" si="35"/>
        <v>1.2172951924853381</v>
      </c>
      <c r="Z90" s="8">
        <f t="shared" si="35"/>
        <v>0.24293419867717839</v>
      </c>
      <c r="AA90" s="8">
        <f t="shared" si="35"/>
        <v>35.450361496572789</v>
      </c>
      <c r="AB90" s="8">
        <f t="shared" si="35"/>
        <v>65.179492971127743</v>
      </c>
      <c r="AC90" s="8">
        <f t="shared" si="35"/>
        <v>16.944069160945272</v>
      </c>
      <c r="AD90" s="8">
        <f t="shared" si="35"/>
        <v>7.2444554627596913</v>
      </c>
      <c r="AE90" s="8">
        <f t="shared" si="35"/>
        <v>5.3933773486859122</v>
      </c>
      <c r="AF90" s="8">
        <f t="shared" si="35"/>
        <v>35.597592982008649</v>
      </c>
      <c r="AG90" s="8">
        <f t="shared" si="35"/>
        <v>-14.305597115647755</v>
      </c>
      <c r="AH90" s="8">
        <f t="shared" si="35"/>
        <v>34.386785732579604</v>
      </c>
      <c r="AI90" s="8">
        <f t="shared" si="35"/>
        <v>951.80583892849904</v>
      </c>
      <c r="AJ90" s="8">
        <f t="shared" si="35"/>
        <v>950.26285349000364</v>
      </c>
      <c r="AK90" s="8"/>
      <c r="AL90" s="8"/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156786.68709263025</v>
      </c>
      <c r="D91" s="3">
        <v>32220.434348474064</v>
      </c>
      <c r="E91" s="4">
        <v>0.19320949249325678</v>
      </c>
      <c r="F91" s="3">
        <v>79765.3</v>
      </c>
      <c r="G91" s="3">
        <v>19060.900000000001</v>
      </c>
      <c r="H91" s="3">
        <v>60704.4</v>
      </c>
      <c r="I91" s="3">
        <v>1909.03</v>
      </c>
      <c r="J91" s="3">
        <v>377.95150000000001</v>
      </c>
      <c r="K91" s="3">
        <v>55600.07</v>
      </c>
      <c r="L91" s="3">
        <v>102234.6</v>
      </c>
      <c r="M91" s="3">
        <v>26608.22</v>
      </c>
      <c r="N91" s="3">
        <v>11360.84</v>
      </c>
      <c r="O91" s="3">
        <v>8453.2530000000006</v>
      </c>
      <c r="P91" s="3">
        <v>55812.28</v>
      </c>
      <c r="Q91" s="3">
        <v>-22469.3</v>
      </c>
      <c r="R91" s="3">
        <v>54819.7</v>
      </c>
      <c r="S91" s="3">
        <v>1517040</v>
      </c>
      <c r="T91" s="3">
        <v>1514706</v>
      </c>
      <c r="U91" s="2">
        <f>100*R91/S90</f>
        <v>3.8075820054995622</v>
      </c>
      <c r="V91" s="8">
        <f t="shared" si="35"/>
        <v>50.87504652284305</v>
      </c>
      <c r="W91" s="8">
        <f t="shared" si="35"/>
        <v>12.157218417874178</v>
      </c>
      <c r="X91" s="8">
        <f t="shared" si="35"/>
        <v>38.717828104968874</v>
      </c>
      <c r="Y91" s="8">
        <f t="shared" si="35"/>
        <v>1.2175970009954589</v>
      </c>
      <c r="Z91" s="8">
        <f t="shared" si="35"/>
        <v>0.2410609644278692</v>
      </c>
      <c r="AA91" s="8">
        <f t="shared" si="35"/>
        <v>35.462239193274897</v>
      </c>
      <c r="AB91" s="8">
        <f t="shared" si="35"/>
        <v>65.206174003536006</v>
      </c>
      <c r="AC91" s="8">
        <f t="shared" si="35"/>
        <v>16.97096896006212</v>
      </c>
      <c r="AD91" s="8">
        <f t="shared" si="35"/>
        <v>7.2460488901637206</v>
      </c>
      <c r="AE91" s="8">
        <f t="shared" si="35"/>
        <v>5.3915629934866738</v>
      </c>
      <c r="AF91" s="8">
        <f t="shared" si="35"/>
        <v>35.597588695158706</v>
      </c>
      <c r="AG91" s="8">
        <f t="shared" si="35"/>
        <v>-14.331127480692949</v>
      </c>
      <c r="AH91" s="8">
        <f t="shared" si="35"/>
        <v>34.964511985390878</v>
      </c>
      <c r="AI91" s="8">
        <f t="shared" si="35"/>
        <v>967.58215134919351</v>
      </c>
      <c r="AJ91" s="8">
        <f t="shared" si="35"/>
        <v>966.09350454934042</v>
      </c>
      <c r="AK91" s="8"/>
      <c r="AL91" s="8"/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162511.82546424255</v>
      </c>
      <c r="D92" s="3">
        <v>32742.134454795298</v>
      </c>
      <c r="E92" s="4">
        <v>0.19431990537436772</v>
      </c>
      <c r="F92" s="3">
        <v>82686</v>
      </c>
      <c r="G92" s="3">
        <v>19756.919999999998</v>
      </c>
      <c r="H92" s="3">
        <v>62929.08</v>
      </c>
      <c r="I92" s="3">
        <v>1979.2449999999999</v>
      </c>
      <c r="J92" s="3">
        <v>388.72910000000002</v>
      </c>
      <c r="K92" s="3">
        <v>57655.05</v>
      </c>
      <c r="L92" s="3">
        <v>106011</v>
      </c>
      <c r="M92" s="3">
        <v>27623.81</v>
      </c>
      <c r="N92" s="3">
        <v>11777.9</v>
      </c>
      <c r="O92" s="3">
        <v>8758.9699999999993</v>
      </c>
      <c r="P92" s="3">
        <v>57850.3</v>
      </c>
      <c r="Q92" s="3">
        <v>-23324.98</v>
      </c>
      <c r="R92" s="3">
        <v>57762.54</v>
      </c>
      <c r="S92" s="3">
        <v>1598128</v>
      </c>
      <c r="T92" s="3">
        <v>1595794</v>
      </c>
      <c r="U92" s="2">
        <f>100*R92/S91</f>
        <v>3.8075818699572852</v>
      </c>
      <c r="V92" s="8">
        <f t="shared" ref="V92" si="36">100*F92/$C92</f>
        <v>50.879989664624986</v>
      </c>
      <c r="W92" s="8">
        <f t="shared" ref="W92" si="37">100*G92/$C92</f>
        <v>12.15721990911185</v>
      </c>
      <c r="X92" s="8">
        <f t="shared" ref="X92" si="38">100*H92/$C92</f>
        <v>38.722769755513134</v>
      </c>
      <c r="Y92" s="8">
        <f t="shared" ref="Y92" si="39">100*I92/$C92</f>
        <v>1.2179082933478542</v>
      </c>
      <c r="Z92" s="8">
        <f t="shared" ref="Z92" si="40">100*J92/$C92</f>
        <v>0.23920050057251499</v>
      </c>
      <c r="AA92" s="8">
        <f t="shared" ref="AA92" si="41">100*K92/$C92</f>
        <v>35.477449001202579</v>
      </c>
      <c r="AB92" s="8">
        <f t="shared" ref="AB92" si="42">100*L92/$C92</f>
        <v>65.232791335130003</v>
      </c>
      <c r="AC92" s="8">
        <f t="shared" ref="AC92" si="43">100*M92/$C92</f>
        <v>16.99803071012704</v>
      </c>
      <c r="AD92" s="8">
        <f t="shared" ref="AD92" si="44">100*N92/$C92</f>
        <v>7.2474110523061537</v>
      </c>
      <c r="AE92" s="8">
        <f t="shared" ref="AE92" si="45">100*O92/$C92</f>
        <v>5.3897431617536249</v>
      </c>
      <c r="AF92" s="8">
        <f t="shared" ref="AF92" si="46">100*P92/$C92</f>
        <v>35.597594104146467</v>
      </c>
      <c r="AG92" s="8">
        <f t="shared" ref="AG92" si="47">100*Q92/$C92</f>
        <v>-14.3527893637083</v>
      </c>
      <c r="AH92" s="8">
        <f t="shared" ref="AH92" si="48">100*R92/$C92</f>
        <v>35.543591880154892</v>
      </c>
      <c r="AI92" s="8">
        <f t="shared" ref="AI92" si="49">100*S92/$C92</f>
        <v>983.39182113958589</v>
      </c>
      <c r="AJ92" s="8">
        <f t="shared" ref="AJ92" si="50">100*T92/$C92</f>
        <v>981.95561796278162</v>
      </c>
      <c r="AK92" s="8"/>
      <c r="AL92" s="8"/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J1"/>
  </mergeCells>
  <hyperlinks>
    <hyperlink ref="A95" r:id="rId1" xr:uid="{1C2D5AC9-5C3C-4347-B1E5-F938D6BA9004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191D-B81D-4D92-821E-894B9C837956}">
  <dimension ref="A1:P91"/>
  <sheetViews>
    <sheetView zoomScale="85" zoomScaleNormal="85" workbookViewId="0">
      <selection activeCell="E18" sqref="E18"/>
    </sheetView>
  </sheetViews>
  <sheetFormatPr defaultRowHeight="15" x14ac:dyDescent="0.25"/>
  <cols>
    <col min="2" max="2" width="0" hidden="1" customWidth="1"/>
    <col min="3" max="4" width="18.140625" customWidth="1"/>
    <col min="5" max="6" width="19.140625" customWidth="1"/>
    <col min="8" max="9" width="18.140625" customWidth="1"/>
    <col min="10" max="11" width="19.140625" customWidth="1"/>
    <col min="13" max="14" width="18.140625" customWidth="1"/>
    <col min="15" max="16" width="19.140625" customWidth="1"/>
  </cols>
  <sheetData>
    <row r="1" spans="1:16" ht="15" customHeight="1" x14ac:dyDescent="0.25">
      <c r="C1" s="36" t="s">
        <v>305</v>
      </c>
      <c r="D1" s="36"/>
      <c r="E1" s="36"/>
      <c r="F1" s="36"/>
      <c r="H1" s="36" t="s">
        <v>306</v>
      </c>
      <c r="I1" s="36"/>
      <c r="J1" s="36"/>
      <c r="K1" s="36"/>
      <c r="M1" s="36" t="s">
        <v>307</v>
      </c>
      <c r="N1" s="36"/>
      <c r="O1" s="36"/>
      <c r="P1" s="36"/>
    </row>
    <row r="2" spans="1:16" ht="45" x14ac:dyDescent="0.25">
      <c r="A2" s="9"/>
      <c r="B2" s="9"/>
      <c r="C2" s="17" t="s">
        <v>308</v>
      </c>
      <c r="D2" s="17" t="s">
        <v>309</v>
      </c>
      <c r="E2" s="17" t="s">
        <v>308</v>
      </c>
      <c r="F2" s="17" t="s">
        <v>309</v>
      </c>
      <c r="H2" s="17" t="s">
        <v>310</v>
      </c>
      <c r="I2" s="17" t="s">
        <v>311</v>
      </c>
      <c r="J2" s="17" t="s">
        <v>308</v>
      </c>
      <c r="K2" s="17" t="s">
        <v>309</v>
      </c>
      <c r="M2" s="17" t="s">
        <v>310</v>
      </c>
      <c r="N2" s="17" t="s">
        <v>311</v>
      </c>
      <c r="O2" s="17" t="s">
        <v>308</v>
      </c>
      <c r="P2" s="17" t="s">
        <v>309</v>
      </c>
    </row>
    <row r="3" spans="1:16" x14ac:dyDescent="0.25">
      <c r="C3" s="13" t="s">
        <v>29</v>
      </c>
      <c r="D3" s="13" t="s">
        <v>29</v>
      </c>
      <c r="E3" s="13" t="s">
        <v>34</v>
      </c>
      <c r="F3" s="13" t="s">
        <v>34</v>
      </c>
      <c r="H3" s="13" t="s">
        <v>29</v>
      </c>
      <c r="I3" s="13" t="s">
        <v>29</v>
      </c>
      <c r="J3" s="13" t="s">
        <v>29</v>
      </c>
      <c r="K3" s="13" t="s">
        <v>29</v>
      </c>
      <c r="M3" s="13" t="s">
        <v>29</v>
      </c>
      <c r="N3" s="13" t="s">
        <v>29</v>
      </c>
      <c r="O3" s="13" t="s">
        <v>29</v>
      </c>
      <c r="P3" s="13" t="s">
        <v>29</v>
      </c>
    </row>
    <row r="4" spans="1:16" x14ac:dyDescent="0.25">
      <c r="A4">
        <f t="shared" ref="A4:A35" si="0">YEAR(B4)</f>
        <v>2011</v>
      </c>
      <c r="B4">
        <v>40544</v>
      </c>
      <c r="C4" s="3">
        <v>3774</v>
      </c>
      <c r="D4" s="3"/>
      <c r="E4" s="8">
        <f>100*C4/F!$C35</f>
        <v>0.21273201684494858</v>
      </c>
      <c r="F4" s="8">
        <f>100*D4/F!$C35</f>
        <v>0</v>
      </c>
      <c r="H4" s="3">
        <v>38201</v>
      </c>
      <c r="I4" s="3">
        <v>34427</v>
      </c>
      <c r="J4" s="3">
        <v>3774</v>
      </c>
      <c r="K4" s="3"/>
      <c r="M4" s="3"/>
      <c r="N4" s="3"/>
      <c r="O4" s="21"/>
      <c r="P4" s="3"/>
    </row>
    <row r="5" spans="1:16" x14ac:dyDescent="0.25">
      <c r="A5">
        <f t="shared" si="0"/>
        <v>2012</v>
      </c>
      <c r="B5">
        <v>40909</v>
      </c>
      <c r="C5" s="3">
        <v>3372</v>
      </c>
      <c r="D5" s="3"/>
      <c r="E5" s="8">
        <f>100*C5/F!$C36</f>
        <v>0.18454455749531662</v>
      </c>
      <c r="F5" s="8">
        <f>100*D5/F!$C36</f>
        <v>0</v>
      </c>
      <c r="H5" s="3">
        <v>40683</v>
      </c>
      <c r="I5" s="3">
        <v>37311</v>
      </c>
      <c r="J5" s="3">
        <v>3372</v>
      </c>
      <c r="K5" s="3"/>
      <c r="M5" s="3"/>
      <c r="N5" s="3"/>
      <c r="O5" s="21"/>
      <c r="P5" s="3"/>
    </row>
    <row r="6" spans="1:16" x14ac:dyDescent="0.25">
      <c r="A6">
        <f t="shared" si="0"/>
        <v>2013</v>
      </c>
      <c r="B6">
        <v>41275</v>
      </c>
      <c r="C6" s="3">
        <v>2923</v>
      </c>
      <c r="D6" s="3"/>
      <c r="E6" s="8">
        <f>100*C6/F!$C37</f>
        <v>0.15366038164339332</v>
      </c>
      <c r="F6" s="8">
        <f>100*D6/F!$C37</f>
        <v>0</v>
      </c>
      <c r="H6" s="3">
        <v>42632</v>
      </c>
      <c r="I6" s="3">
        <v>39709</v>
      </c>
      <c r="J6" s="3">
        <v>2923</v>
      </c>
      <c r="K6" s="3"/>
      <c r="M6" s="3"/>
      <c r="N6" s="3"/>
      <c r="O6" s="21"/>
      <c r="P6" s="3"/>
    </row>
    <row r="7" spans="1:16" x14ac:dyDescent="0.25">
      <c r="A7">
        <f t="shared" si="0"/>
        <v>2014</v>
      </c>
      <c r="B7">
        <v>41640</v>
      </c>
      <c r="C7" s="3">
        <v>3457</v>
      </c>
      <c r="D7" s="3"/>
      <c r="E7" s="8">
        <f>100*C7/F!$C38</f>
        <v>0.17329206806563544</v>
      </c>
      <c r="F7" s="8">
        <f>100*D7/F!$C38</f>
        <v>0</v>
      </c>
      <c r="H7" s="3">
        <v>44181</v>
      </c>
      <c r="I7" s="3">
        <v>40724</v>
      </c>
      <c r="J7" s="3">
        <v>3457</v>
      </c>
      <c r="K7" s="3"/>
      <c r="M7" s="3"/>
      <c r="N7" s="3"/>
      <c r="O7" s="21"/>
      <c r="P7" s="3"/>
    </row>
    <row r="8" spans="1:16" x14ac:dyDescent="0.25">
      <c r="A8">
        <f t="shared" si="0"/>
        <v>2015</v>
      </c>
      <c r="B8">
        <v>42005</v>
      </c>
      <c r="C8" s="3">
        <v>2570</v>
      </c>
      <c r="D8" s="3"/>
      <c r="E8" s="8">
        <f>100*C8/F!$C39</f>
        <v>0.12911711525234859</v>
      </c>
      <c r="F8" s="8">
        <f>100*D8/F!$C39</f>
        <v>0</v>
      </c>
      <c r="H8" s="3">
        <v>46288</v>
      </c>
      <c r="I8" s="3">
        <v>43718</v>
      </c>
      <c r="J8" s="3">
        <v>2570</v>
      </c>
      <c r="K8" s="3"/>
      <c r="M8" s="3"/>
      <c r="N8" s="3"/>
      <c r="O8" s="21"/>
      <c r="P8" s="3"/>
    </row>
    <row r="9" spans="1:16" x14ac:dyDescent="0.25">
      <c r="A9">
        <f t="shared" si="0"/>
        <v>2016</v>
      </c>
      <c r="B9">
        <v>42370</v>
      </c>
      <c r="C9" s="3">
        <v>1506</v>
      </c>
      <c r="D9" s="3"/>
      <c r="E9" s="8">
        <f>100*C9/F!$C40</f>
        <v>7.4350727091854751E-2</v>
      </c>
      <c r="F9" s="8">
        <f>100*D9/F!$C40</f>
        <v>0</v>
      </c>
      <c r="H9" s="3">
        <v>46644</v>
      </c>
      <c r="I9" s="3">
        <v>45138</v>
      </c>
      <c r="J9" s="3">
        <v>1506</v>
      </c>
      <c r="K9" s="3"/>
      <c r="M9" s="3"/>
      <c r="N9" s="3"/>
      <c r="O9" s="21"/>
      <c r="P9" s="3"/>
    </row>
    <row r="10" spans="1:16" x14ac:dyDescent="0.25">
      <c r="A10">
        <f t="shared" si="0"/>
        <v>2017</v>
      </c>
      <c r="B10">
        <v>42736</v>
      </c>
      <c r="C10" s="3">
        <v>1316</v>
      </c>
      <c r="D10" s="3"/>
      <c r="E10" s="8">
        <f>100*C10/F!$C41</f>
        <v>6.1476912756506109E-2</v>
      </c>
      <c r="F10" s="8">
        <f>100*D10/F!$C41</f>
        <v>0</v>
      </c>
      <c r="H10" s="3">
        <v>49029</v>
      </c>
      <c r="I10" s="3">
        <v>47713</v>
      </c>
      <c r="J10" s="3">
        <v>1316</v>
      </c>
      <c r="K10" s="3"/>
      <c r="M10" s="3"/>
      <c r="N10" s="3"/>
      <c r="O10" s="21"/>
      <c r="P10" s="3"/>
    </row>
    <row r="11" spans="1:16" x14ac:dyDescent="0.25">
      <c r="A11">
        <f t="shared" si="0"/>
        <v>2018</v>
      </c>
      <c r="B11">
        <v>43101</v>
      </c>
      <c r="C11" s="3">
        <v>331</v>
      </c>
      <c r="D11" s="3"/>
      <c r="E11" s="8">
        <f>100*C11/F!$C42</f>
        <v>1.4835279100453215E-2</v>
      </c>
      <c r="F11" s="8">
        <f>100*D11/F!$C42</f>
        <v>0</v>
      </c>
      <c r="H11" s="3">
        <v>50349</v>
      </c>
      <c r="I11" s="3">
        <v>50018</v>
      </c>
      <c r="J11" s="3">
        <v>331</v>
      </c>
      <c r="K11" s="3"/>
      <c r="M11" s="3"/>
      <c r="N11" s="3"/>
      <c r="O11" s="21"/>
      <c r="P11" s="3"/>
    </row>
    <row r="12" spans="1:16" x14ac:dyDescent="0.25">
      <c r="A12">
        <f t="shared" si="0"/>
        <v>2019</v>
      </c>
      <c r="B12">
        <v>43466</v>
      </c>
      <c r="C12" s="3">
        <v>1442.0873370478585</v>
      </c>
      <c r="D12" s="3">
        <v>372361</v>
      </c>
      <c r="E12" s="8">
        <f>100*C12/F!$C43</f>
        <v>6.2408787293607271E-2</v>
      </c>
      <c r="F12" s="8">
        <f>100*D12/F!$C43</f>
        <v>16.114556898479776</v>
      </c>
      <c r="H12" s="3">
        <v>52201.057925283152</v>
      </c>
      <c r="I12" s="3">
        <v>52246</v>
      </c>
      <c r="J12" s="3">
        <v>-44.942074716847856</v>
      </c>
      <c r="K12" s="3">
        <v>370778</v>
      </c>
      <c r="M12" s="3">
        <v>1580.0294117647059</v>
      </c>
      <c r="N12" s="3">
        <v>93</v>
      </c>
      <c r="O12" s="21">
        <v>1487.0294117647059</v>
      </c>
      <c r="P12" s="3">
        <v>1583</v>
      </c>
    </row>
    <row r="13" spans="1:16" x14ac:dyDescent="0.25">
      <c r="A13">
        <f t="shared" si="0"/>
        <v>2020</v>
      </c>
      <c r="B13">
        <v>43831</v>
      </c>
      <c r="C13" s="3">
        <v>-1263.3575959617301</v>
      </c>
      <c r="D13" s="3">
        <v>470134</v>
      </c>
      <c r="E13" s="8">
        <f>100*C13/F!$C44</f>
        <v>-5.7319538613574222E-2</v>
      </c>
      <c r="F13" s="8">
        <f>100*D13/F!$C44</f>
        <v>21.330353379511727</v>
      </c>
      <c r="H13" s="3">
        <v>51340.235431975299</v>
      </c>
      <c r="I13" s="3">
        <v>55632</v>
      </c>
      <c r="J13" s="3">
        <v>-4291.7645680247006</v>
      </c>
      <c r="K13" s="3">
        <v>464813</v>
      </c>
      <c r="M13" s="3">
        <v>3111.5428571455359</v>
      </c>
      <c r="N13" s="3">
        <v>83.135885082565835</v>
      </c>
      <c r="O13" s="21">
        <v>3028.40697206297</v>
      </c>
      <c r="P13" s="3">
        <v>5321</v>
      </c>
    </row>
    <row r="14" spans="1:16" x14ac:dyDescent="0.25">
      <c r="A14">
        <f t="shared" si="0"/>
        <v>2021</v>
      </c>
      <c r="B14">
        <v>44197</v>
      </c>
      <c r="C14" s="3">
        <v>2205.2850826824433</v>
      </c>
      <c r="D14" s="3">
        <v>498907.89778268244</v>
      </c>
      <c r="E14" s="8">
        <f>100*C14/F!$C45</f>
        <v>9.0427157783384976E-2</v>
      </c>
      <c r="F14" s="8">
        <f>100*D14/F!$C45</f>
        <v>20.457592329648012</v>
      </c>
      <c r="H14" s="3">
        <v>53297.597817361049</v>
      </c>
      <c r="I14" s="3">
        <v>56367.551492679464</v>
      </c>
      <c r="J14" s="3">
        <v>-3069.9536753184148</v>
      </c>
      <c r="K14" s="3">
        <v>488051.46212468157</v>
      </c>
      <c r="M14" s="3">
        <v>5383.618987976788</v>
      </c>
      <c r="N14" s="3">
        <v>108.38022997592461</v>
      </c>
      <c r="O14" s="21">
        <v>5275.2387580008635</v>
      </c>
      <c r="P14" s="3">
        <v>10856.435658000864</v>
      </c>
    </row>
    <row r="15" spans="1:16" x14ac:dyDescent="0.25">
      <c r="A15">
        <f t="shared" si="0"/>
        <v>2022</v>
      </c>
      <c r="B15">
        <v>44562</v>
      </c>
      <c r="C15" s="3">
        <v>5894.5164617880946</v>
      </c>
      <c r="D15" s="3">
        <v>532957.00670440379</v>
      </c>
      <c r="E15" s="8">
        <f>100*C15/F!$C46</f>
        <v>0.22726176702020731</v>
      </c>
      <c r="F15" s="8">
        <f>100*D15/F!$C46</f>
        <v>20.548038481972689</v>
      </c>
      <c r="H15" s="3">
        <v>56927.21956179203</v>
      </c>
      <c r="I15" s="3">
        <v>59490.445070693626</v>
      </c>
      <c r="J15" s="3">
        <v>-2563.2255089015962</v>
      </c>
      <c r="K15" s="3">
        <v>513111.94937203696</v>
      </c>
      <c r="M15" s="3">
        <v>8625.3735454373855</v>
      </c>
      <c r="N15" s="3">
        <v>167.63157474770463</v>
      </c>
      <c r="O15" s="21">
        <v>8457.7419706896817</v>
      </c>
      <c r="P15" s="3">
        <v>19845.057332366789</v>
      </c>
    </row>
    <row r="16" spans="1:16" x14ac:dyDescent="0.25">
      <c r="A16">
        <f t="shared" si="0"/>
        <v>2023</v>
      </c>
      <c r="B16">
        <v>44927</v>
      </c>
      <c r="C16" s="3">
        <v>8533.606795238753</v>
      </c>
      <c r="D16" s="3">
        <v>571503.17313765245</v>
      </c>
      <c r="E16" s="8">
        <f>100*C16/F!$C47</f>
        <v>0.31631590042665986</v>
      </c>
      <c r="F16" s="8">
        <f>100*D16/F!$C47</f>
        <v>21.183954820673463</v>
      </c>
      <c r="H16" s="3">
        <v>59565.389277718983</v>
      </c>
      <c r="I16" s="3">
        <v>62753.055959721634</v>
      </c>
      <c r="J16" s="3">
        <v>-3187.6666820026512</v>
      </c>
      <c r="K16" s="3">
        <v>538966.41902449157</v>
      </c>
      <c r="M16" s="3">
        <v>12033.463941148995</v>
      </c>
      <c r="N16" s="3">
        <v>312.19046390759854</v>
      </c>
      <c r="O16" s="21">
        <v>11721.273477241397</v>
      </c>
      <c r="P16" s="3">
        <v>32536.754113160921</v>
      </c>
    </row>
    <row r="17" spans="1:16" x14ac:dyDescent="0.25">
      <c r="A17">
        <f t="shared" si="0"/>
        <v>2024</v>
      </c>
      <c r="B17">
        <v>45292</v>
      </c>
      <c r="C17" s="3">
        <v>9801.9165982525155</v>
      </c>
      <c r="D17" s="3">
        <v>613401.6363288248</v>
      </c>
      <c r="E17" s="8">
        <f>100*C17/F!$C48</f>
        <v>0.35014402574835363</v>
      </c>
      <c r="F17" s="8">
        <f>100*D17/F!$C48</f>
        <v>21.911930813928066</v>
      </c>
      <c r="H17" s="3">
        <v>62170.20678256738</v>
      </c>
      <c r="I17" s="3">
        <v>66327.875177985421</v>
      </c>
      <c r="J17" s="3">
        <v>-4157.6683954180407</v>
      </c>
      <c r="K17" s="3">
        <v>565314.24994585977</v>
      </c>
      <c r="M17" s="3">
        <v>14485.948206338035</v>
      </c>
      <c r="N17" s="3">
        <v>526.36321266746904</v>
      </c>
      <c r="O17" s="21">
        <v>13959.584993670565</v>
      </c>
      <c r="P17" s="3">
        <v>48087.386382965058</v>
      </c>
    </row>
    <row r="18" spans="1:16" x14ac:dyDescent="0.25">
      <c r="A18">
        <f t="shared" si="0"/>
        <v>2025</v>
      </c>
      <c r="B18">
        <v>45658</v>
      </c>
      <c r="C18" s="3">
        <v>10968.467998715918</v>
      </c>
      <c r="D18" s="3">
        <v>658718.36406860338</v>
      </c>
      <c r="E18" s="8">
        <f>100*C18/F!$C49</f>
        <v>0.37819781036203881</v>
      </c>
      <c r="F18" s="8">
        <f>100*D18/F!$C49</f>
        <v>22.71291149914239</v>
      </c>
      <c r="H18" s="3">
        <v>64714.985931743795</v>
      </c>
      <c r="I18" s="3">
        <v>69887.247427538532</v>
      </c>
      <c r="J18" s="3">
        <v>-5172.2614957947371</v>
      </c>
      <c r="K18" s="3">
        <v>592138.7749970007</v>
      </c>
      <c r="M18" s="3">
        <v>16931.914873312428</v>
      </c>
      <c r="N18" s="3">
        <v>791.18537880177064</v>
      </c>
      <c r="O18" s="21">
        <v>16140.729494510657</v>
      </c>
      <c r="P18" s="3">
        <v>66579.589071602706</v>
      </c>
    </row>
    <row r="19" spans="1:16" x14ac:dyDescent="0.25">
      <c r="A19">
        <f t="shared" si="0"/>
        <v>2026</v>
      </c>
      <c r="B19">
        <v>46023</v>
      </c>
      <c r="C19" s="3">
        <v>10176.122916378852</v>
      </c>
      <c r="D19" s="3">
        <v>705665.28355541395</v>
      </c>
      <c r="E19" s="8">
        <f>100*C19/F!$C50</f>
        <v>0.33883014167959469</v>
      </c>
      <c r="F19" s="8">
        <f>100*D19/F!$C50</f>
        <v>23.496244097111951</v>
      </c>
      <c r="H19" s="3">
        <v>67382.919693836986</v>
      </c>
      <c r="I19" s="3">
        <v>73724.301203204217</v>
      </c>
      <c r="J19" s="3">
        <v>-6341.381509367231</v>
      </c>
      <c r="K19" s="3">
        <v>619312.44815246377</v>
      </c>
      <c r="M19" s="3">
        <v>17631.264077142168</v>
      </c>
      <c r="N19" s="3">
        <v>1113.7596513960739</v>
      </c>
      <c r="O19" s="21">
        <v>16517.504425746094</v>
      </c>
      <c r="P19" s="3">
        <v>86352.835402950179</v>
      </c>
    </row>
    <row r="20" spans="1:16" x14ac:dyDescent="0.25">
      <c r="A20">
        <f t="shared" si="0"/>
        <v>2027</v>
      </c>
      <c r="B20">
        <v>46388</v>
      </c>
      <c r="C20" s="3">
        <v>9372.2375627847359</v>
      </c>
      <c r="D20" s="3">
        <v>754313.25933483231</v>
      </c>
      <c r="E20" s="8">
        <f>100*C20/F!$C51</f>
        <v>0.3013293445219134</v>
      </c>
      <c r="F20" s="8">
        <f>100*D20/F!$C51</f>
        <v>24.252129598389875</v>
      </c>
      <c r="H20" s="3">
        <v>70095.90189543835</v>
      </c>
      <c r="I20" s="3">
        <v>77569.926975700364</v>
      </c>
      <c r="J20" s="3">
        <v>-7474.0250802620139</v>
      </c>
      <c r="K20" s="3">
        <v>646891.50763763115</v>
      </c>
      <c r="M20" s="3">
        <v>18334.719226735164</v>
      </c>
      <c r="N20" s="3">
        <v>1488.4565836884035</v>
      </c>
      <c r="O20" s="21">
        <v>16846.262643046761</v>
      </c>
      <c r="P20" s="3">
        <v>107421.75169720119</v>
      </c>
    </row>
    <row r="21" spans="1:16" x14ac:dyDescent="0.25">
      <c r="A21">
        <f t="shared" si="0"/>
        <v>2028</v>
      </c>
      <c r="B21">
        <v>46753</v>
      </c>
      <c r="C21" s="3">
        <v>8517.0900630737306</v>
      </c>
      <c r="D21" s="3">
        <v>804697.33238818916</v>
      </c>
      <c r="E21" s="8">
        <f>100*C21/F!$C52</f>
        <v>0.26437814717713215</v>
      </c>
      <c r="F21" s="8">
        <f>100*D21/F!$C52</f>
        <v>24.978530014321933</v>
      </c>
      <c r="H21" s="3">
        <v>72863.678320635794</v>
      </c>
      <c r="I21" s="3">
        <v>81486.036683903367</v>
      </c>
      <c r="J21" s="3">
        <v>-8622.3583632675727</v>
      </c>
      <c r="K21" s="3">
        <v>674883.2086066535</v>
      </c>
      <c r="M21" s="3">
        <v>19056.943962695812</v>
      </c>
      <c r="N21" s="3">
        <v>1917.4955363545259</v>
      </c>
      <c r="O21" s="21">
        <v>17139.448426341285</v>
      </c>
      <c r="P21" s="3">
        <v>129814.12378153561</v>
      </c>
    </row>
    <row r="22" spans="1:16" x14ac:dyDescent="0.25">
      <c r="A22">
        <f t="shared" si="0"/>
        <v>2029</v>
      </c>
      <c r="B22">
        <v>47119</v>
      </c>
      <c r="C22" s="3">
        <v>7643.0790111540118</v>
      </c>
      <c r="D22" s="3">
        <v>856886.71165939688</v>
      </c>
      <c r="E22" s="8">
        <f>100*C22/F!$C53</f>
        <v>0.22902045434917159</v>
      </c>
      <c r="F22" s="8">
        <f>100*D22/F!$C53</f>
        <v>25.676116097139772</v>
      </c>
      <c r="H22" s="3">
        <v>75749.972908844109</v>
      </c>
      <c r="I22" s="3">
        <v>85503.367387260339</v>
      </c>
      <c r="J22" s="3">
        <v>-9753.3944784162304</v>
      </c>
      <c r="K22" s="3">
        <v>703328.20373537391</v>
      </c>
      <c r="M22" s="3">
        <v>19801.360913894965</v>
      </c>
      <c r="N22" s="3">
        <v>2404.8874243247428</v>
      </c>
      <c r="O22" s="21">
        <v>17396.47348957022</v>
      </c>
      <c r="P22" s="3">
        <v>153558.50792402294</v>
      </c>
    </row>
    <row r="23" spans="1:16" x14ac:dyDescent="0.25">
      <c r="A23">
        <f t="shared" si="0"/>
        <v>2030</v>
      </c>
      <c r="B23">
        <v>47484</v>
      </c>
      <c r="C23" s="3">
        <v>6809.6413485164376</v>
      </c>
      <c r="D23" s="3">
        <v>911013.74037682009</v>
      </c>
      <c r="E23" s="8">
        <f>100*C23/F!$C54</f>
        <v>0.1969356628063057</v>
      </c>
      <c r="F23" s="8">
        <f>100*D23/F!$C54</f>
        <v>26.346629081404942</v>
      </c>
      <c r="H23" s="3">
        <v>78773.863563081308</v>
      </c>
      <c r="I23" s="3">
        <v>89593.096036565563</v>
      </c>
      <c r="J23" s="3">
        <v>-10819.232473484255</v>
      </c>
      <c r="K23" s="3">
        <v>732317.3475933118</v>
      </c>
      <c r="M23" s="3">
        <v>20573.026104536963</v>
      </c>
      <c r="N23" s="3">
        <v>2944.152282536264</v>
      </c>
      <c r="O23" s="21">
        <v>17628.8738220007</v>
      </c>
      <c r="P23" s="3">
        <v>178696.39278350835</v>
      </c>
    </row>
    <row r="24" spans="1:16" x14ac:dyDescent="0.25">
      <c r="A24">
        <f t="shared" si="0"/>
        <v>2031</v>
      </c>
      <c r="B24">
        <v>47849</v>
      </c>
      <c r="C24" s="3">
        <v>6002.6154963264999</v>
      </c>
      <c r="D24" s="3">
        <v>967203.77135404176</v>
      </c>
      <c r="E24" s="8">
        <f>100*C24/F!$C55</f>
        <v>0.16751566136858986</v>
      </c>
      <c r="F24" s="8">
        <f>100*D24/F!$C55</f>
        <v>26.991863719360552</v>
      </c>
      <c r="H24" s="3">
        <v>81871.54598358323</v>
      </c>
      <c r="I24" s="3">
        <v>93730.434360450905</v>
      </c>
      <c r="J24" s="3">
        <v>-11858.888376867675</v>
      </c>
      <c r="K24" s="3">
        <v>761907.62109022564</v>
      </c>
      <c r="M24" s="3">
        <v>21407.055512694118</v>
      </c>
      <c r="N24" s="3">
        <v>3545.5516394999468</v>
      </c>
      <c r="O24" s="21">
        <v>17861.503873194171</v>
      </c>
      <c r="P24" s="3">
        <v>205296.15026381606</v>
      </c>
    </row>
    <row r="25" spans="1:16" x14ac:dyDescent="0.25">
      <c r="A25">
        <f t="shared" si="0"/>
        <v>2032</v>
      </c>
      <c r="B25">
        <v>48214</v>
      </c>
      <c r="C25" s="3">
        <v>5256.5874409862445</v>
      </c>
      <c r="D25" s="3">
        <v>1025623.3118966352</v>
      </c>
      <c r="E25" s="8">
        <f>100*C25/F!$C56</f>
        <v>0.14149995372656318</v>
      </c>
      <c r="F25" s="8">
        <f>100*D25/F!$C56</f>
        <v>27.608339593610907</v>
      </c>
      <c r="H25" s="3">
        <v>85128.756945445683</v>
      </c>
      <c r="I25" s="3">
        <v>97892.244101166798</v>
      </c>
      <c r="J25" s="3">
        <v>-12763.487155721115</v>
      </c>
      <c r="K25" s="3">
        <v>792268.10528821126</v>
      </c>
      <c r="M25" s="3">
        <v>22234.576203977755</v>
      </c>
      <c r="N25" s="3">
        <v>4214.5016072704175</v>
      </c>
      <c r="O25" s="21">
        <v>18020.074596707338</v>
      </c>
      <c r="P25" s="3">
        <v>233355.20660842402</v>
      </c>
    </row>
    <row r="26" spans="1:16" x14ac:dyDescent="0.25">
      <c r="A26">
        <f t="shared" si="0"/>
        <v>2033</v>
      </c>
      <c r="B26">
        <v>48580</v>
      </c>
      <c r="C26" s="3">
        <v>4584.3778107355756</v>
      </c>
      <c r="D26" s="3">
        <v>1086461.1340698355</v>
      </c>
      <c r="E26" s="8">
        <f>100*C26/F!$C57</f>
        <v>0.11897224678726342</v>
      </c>
      <c r="F26" s="8">
        <f>100*D26/F!$C57</f>
        <v>28.195477664304171</v>
      </c>
      <c r="H26" s="3">
        <v>88555.708946295927</v>
      </c>
      <c r="I26" s="3">
        <v>102109.27183733418</v>
      </c>
      <c r="J26" s="3">
        <v>-13553.562891038251</v>
      </c>
      <c r="K26" s="3">
        <v>823556.91715648572</v>
      </c>
      <c r="M26" s="3">
        <v>23098.114701370614</v>
      </c>
      <c r="N26" s="3">
        <v>4960.1739995967837</v>
      </c>
      <c r="O26" s="21">
        <v>18137.94070177383</v>
      </c>
      <c r="P26" s="3">
        <v>262904.21691334981</v>
      </c>
    </row>
    <row r="27" spans="1:16" x14ac:dyDescent="0.25">
      <c r="A27">
        <f t="shared" si="0"/>
        <v>2034</v>
      </c>
      <c r="B27">
        <v>48945</v>
      </c>
      <c r="C27" s="3">
        <v>3945.5392611645511</v>
      </c>
      <c r="D27" s="3">
        <v>1149876.01104912</v>
      </c>
      <c r="E27" s="8">
        <f>100*C27/F!$C58</f>
        <v>9.8691380108852117E-2</v>
      </c>
      <c r="F27" s="8">
        <f>100*D27/F!$C58</f>
        <v>28.762316878074646</v>
      </c>
      <c r="H27" s="3">
        <v>92135.639109298718</v>
      </c>
      <c r="I27" s="3">
        <v>106433.24770556609</v>
      </c>
      <c r="J27" s="3">
        <v>-14297.608596267368</v>
      </c>
      <c r="K27" s="3">
        <v>855872.6300712754</v>
      </c>
      <c r="M27" s="3">
        <v>24034.370985722031</v>
      </c>
      <c r="N27" s="3">
        <v>5791.2231282901221</v>
      </c>
      <c r="O27" s="21">
        <v>18243.147857431908</v>
      </c>
      <c r="P27" s="3">
        <v>294003.38097784453</v>
      </c>
    </row>
    <row r="28" spans="1:16" x14ac:dyDescent="0.25">
      <c r="A28">
        <f t="shared" si="0"/>
        <v>2035</v>
      </c>
      <c r="B28">
        <v>49310</v>
      </c>
      <c r="C28" s="3">
        <v>3240.909452321328</v>
      </c>
      <c r="D28" s="3">
        <v>1215936.076693292</v>
      </c>
      <c r="E28" s="8">
        <f>100*C28/F!$C59</f>
        <v>7.8118523943389792E-2</v>
      </c>
      <c r="F28" s="8">
        <f>100*D28/F!$C59</f>
        <v>29.308789066217528</v>
      </c>
      <c r="H28" s="3">
        <v>95828.507081653501</v>
      </c>
      <c r="I28" s="3">
        <v>110886.51413332587</v>
      </c>
      <c r="J28" s="3">
        <v>-15058.007051672364</v>
      </c>
      <c r="K28" s="3">
        <v>889257.01388163725</v>
      </c>
      <c r="M28" s="3">
        <v>25005.041382553394</v>
      </c>
      <c r="N28" s="3">
        <v>6706.1248785596817</v>
      </c>
      <c r="O28" s="21">
        <v>18298.916503993714</v>
      </c>
      <c r="P28" s="3">
        <v>326679.06281165482</v>
      </c>
    </row>
    <row r="29" spans="1:16" x14ac:dyDescent="0.25">
      <c r="A29">
        <f t="shared" si="0"/>
        <v>2036</v>
      </c>
      <c r="B29">
        <v>49675</v>
      </c>
      <c r="C29" s="3">
        <v>2524.1741848341626</v>
      </c>
      <c r="D29" s="3">
        <v>1284766.8040353167</v>
      </c>
      <c r="E29" s="8">
        <f>100*C29/F!$C60</f>
        <v>5.8628003922373953E-2</v>
      </c>
      <c r="F29" s="8">
        <f>100*D29/F!$C60</f>
        <v>29.840774728970263</v>
      </c>
      <c r="H29" s="3">
        <v>99691.438728298046</v>
      </c>
      <c r="I29" s="3">
        <v>115474.79436063743</v>
      </c>
      <c r="J29" s="3">
        <v>-15783.355632339386</v>
      </c>
      <c r="K29" s="3">
        <v>923805.60523499851</v>
      </c>
      <c r="M29" s="3">
        <v>26013.177200174869</v>
      </c>
      <c r="N29" s="3">
        <v>7705.6473830013274</v>
      </c>
      <c r="O29" s="21">
        <v>18307.529817173541</v>
      </c>
      <c r="P29" s="3">
        <v>360961.19880031829</v>
      </c>
    </row>
    <row r="30" spans="1:16" x14ac:dyDescent="0.25">
      <c r="A30">
        <f t="shared" si="0"/>
        <v>2037</v>
      </c>
      <c r="B30">
        <v>50041</v>
      </c>
      <c r="C30" s="3">
        <v>1774.3027241827949</v>
      </c>
      <c r="D30" s="3">
        <v>1356479.506637136</v>
      </c>
      <c r="E30" s="8">
        <f>100*C30/F!$C61</f>
        <v>3.9703654600951134E-2</v>
      </c>
      <c r="F30" s="8">
        <f>100*D30/F!$C61</f>
        <v>30.354005024477939</v>
      </c>
      <c r="H30" s="3">
        <v>103729.50664205349</v>
      </c>
      <c r="I30" s="3">
        <v>120180.56992034527</v>
      </c>
      <c r="J30" s="3">
        <v>-16451.063278291782</v>
      </c>
      <c r="K30" s="3">
        <v>959641.93921300769</v>
      </c>
      <c r="M30" s="3">
        <v>27017.808873252303</v>
      </c>
      <c r="N30" s="3">
        <v>8792.4428707777315</v>
      </c>
      <c r="O30" s="21">
        <v>18225.36600247457</v>
      </c>
      <c r="P30" s="3">
        <v>396837.56742412841</v>
      </c>
    </row>
    <row r="31" spans="1:16" x14ac:dyDescent="0.25">
      <c r="A31">
        <f t="shared" si="0"/>
        <v>2038</v>
      </c>
      <c r="B31">
        <v>50406</v>
      </c>
      <c r="C31" s="3">
        <v>1119.7131377447222</v>
      </c>
      <c r="D31" s="3">
        <v>1431320.310581377</v>
      </c>
      <c r="E31" s="8">
        <f>100*C31/F!$C62</f>
        <v>2.4135082836760902E-2</v>
      </c>
      <c r="F31" s="8">
        <f>100*D31/F!$C62</f>
        <v>30.851682540225433</v>
      </c>
      <c r="H31" s="3">
        <v>107940.42627829942</v>
      </c>
      <c r="I31" s="3">
        <v>124995.4989923953</v>
      </c>
      <c r="J31" s="3">
        <v>-17055.072714095877</v>
      </c>
      <c r="K31" s="3">
        <v>996902.60025836807</v>
      </c>
      <c r="M31" s="3">
        <v>28144.415842439557</v>
      </c>
      <c r="N31" s="3">
        <v>9969.6299905989799</v>
      </c>
      <c r="O31" s="21">
        <v>18174.785851840577</v>
      </c>
      <c r="P31" s="3">
        <v>434417.71032300888</v>
      </c>
    </row>
    <row r="32" spans="1:16" x14ac:dyDescent="0.25">
      <c r="A32">
        <f t="shared" si="0"/>
        <v>2039</v>
      </c>
      <c r="B32">
        <v>50771</v>
      </c>
      <c r="C32" s="3">
        <v>321.36823573877336</v>
      </c>
      <c r="D32" s="3">
        <v>1509309.3920265345</v>
      </c>
      <c r="E32" s="8">
        <f>100*C32/F!$C63</f>
        <v>6.6720335216408546E-3</v>
      </c>
      <c r="F32" s="8">
        <f>100*D32/F!$C63</f>
        <v>31.335277535997761</v>
      </c>
      <c r="H32" s="3">
        <v>112259.25542919534</v>
      </c>
      <c r="I32" s="3">
        <v>129953.94338459695</v>
      </c>
      <c r="J32" s="3">
        <v>-17694.687955401605</v>
      </c>
      <c r="K32" s="3">
        <v>1035632.5994775901</v>
      </c>
      <c r="M32" s="3">
        <v>29262.833405363726</v>
      </c>
      <c r="N32" s="3">
        <v>11246.777214223352</v>
      </c>
      <c r="O32" s="21">
        <v>18016.056191140375</v>
      </c>
      <c r="P32" s="3">
        <v>473676.79254894442</v>
      </c>
    </row>
    <row r="33" spans="1:16" x14ac:dyDescent="0.25">
      <c r="A33">
        <f t="shared" si="0"/>
        <v>2040</v>
      </c>
      <c r="B33">
        <v>51136</v>
      </c>
      <c r="C33" s="3">
        <v>-491.83550877941889</v>
      </c>
      <c r="D33" s="3">
        <v>1590597.1568038301</v>
      </c>
      <c r="E33" s="8">
        <f>100*C33/F!$C64</f>
        <v>-9.8367514899446347E-3</v>
      </c>
      <c r="F33" s="8">
        <f>100*D33/F!$C64</f>
        <v>31.812076746798937</v>
      </c>
      <c r="H33" s="3">
        <v>116814.12822525878</v>
      </c>
      <c r="I33" s="3">
        <v>135091.62138963272</v>
      </c>
      <c r="J33" s="3">
        <v>-18277.49316437394</v>
      </c>
      <c r="K33" s="3">
        <v>1075971.9114436477</v>
      </c>
      <c r="M33" s="3">
        <v>30423.138405296577</v>
      </c>
      <c r="N33" s="3">
        <v>12637.480749702045</v>
      </c>
      <c r="O33" s="21">
        <v>17785.657655594532</v>
      </c>
      <c r="P33" s="3">
        <v>514625.24536018237</v>
      </c>
    </row>
    <row r="34" spans="1:16" x14ac:dyDescent="0.25">
      <c r="A34">
        <f t="shared" si="0"/>
        <v>2041</v>
      </c>
      <c r="B34">
        <v>51502</v>
      </c>
      <c r="C34" s="3">
        <v>-1503.7800863204466</v>
      </c>
      <c r="D34" s="3">
        <v>1675158.561403333</v>
      </c>
      <c r="E34" s="8">
        <f>100*C34/F!$C65</f>
        <v>-2.8979398036868314E-2</v>
      </c>
      <c r="F34" s="8">
        <f>100*D34/F!$C65</f>
        <v>32.282038555623103</v>
      </c>
      <c r="H34" s="3">
        <v>121459.42380663283</v>
      </c>
      <c r="I34" s="3">
        <v>140428.2555209873</v>
      </c>
      <c r="J34" s="3">
        <v>-18968.83171435447</v>
      </c>
      <c r="K34" s="3">
        <v>1117903.0899170036</v>
      </c>
      <c r="M34" s="3">
        <v>31612.654574767475</v>
      </c>
      <c r="N34" s="3">
        <v>14147.60294673343</v>
      </c>
      <c r="O34" s="21">
        <v>17465.051628034045</v>
      </c>
      <c r="P34" s="3">
        <v>557255.47148632933</v>
      </c>
    </row>
    <row r="35" spans="1:16" x14ac:dyDescent="0.25">
      <c r="A35">
        <f t="shared" si="0"/>
        <v>2042</v>
      </c>
      <c r="B35">
        <v>51867</v>
      </c>
      <c r="C35" s="3">
        <v>-2599.7417048626812</v>
      </c>
      <c r="D35" s="3">
        <v>1763081.9271434541</v>
      </c>
      <c r="E35" s="8">
        <f>100*C35/F!$C66</f>
        <v>-4.8280077992379558E-2</v>
      </c>
      <c r="F35" s="8">
        <f>100*D35/F!$C66</f>
        <v>32.742380825843213</v>
      </c>
      <c r="H35" s="3">
        <v>126268.22669316657</v>
      </c>
      <c r="I35" s="3">
        <v>145962.79733626146</v>
      </c>
      <c r="J35" s="3">
        <v>-19694.570643094892</v>
      </c>
      <c r="K35" s="3">
        <v>1161481.8341632111</v>
      </c>
      <c r="M35" s="3">
        <v>32881.285999997672</v>
      </c>
      <c r="N35" s="3">
        <v>15786.457061765444</v>
      </c>
      <c r="O35" s="21">
        <v>17094.828938232225</v>
      </c>
      <c r="P35" s="3">
        <v>601600.09298024303</v>
      </c>
    </row>
    <row r="36" spans="1:16" x14ac:dyDescent="0.25">
      <c r="A36">
        <f t="shared" ref="A36:A67" si="1">YEAR(B36)</f>
        <v>2043</v>
      </c>
      <c r="B36">
        <v>52232</v>
      </c>
      <c r="C36" s="3">
        <v>-3787.3704213559977</v>
      </c>
      <c r="D36" s="3">
        <v>1854452.6730824695</v>
      </c>
      <c r="E36" s="8">
        <f>100*C36/F!$C67</f>
        <v>-6.7790547183852953E-2</v>
      </c>
      <c r="F36" s="8">
        <f>100*D36/F!$C67</f>
        <v>33.193046216432585</v>
      </c>
      <c r="H36" s="3">
        <v>131307.65553686186</v>
      </c>
      <c r="I36" s="3">
        <v>151721.08099228097</v>
      </c>
      <c r="J36" s="3">
        <v>-20413.425455419114</v>
      </c>
      <c r="K36" s="3">
        <v>1206808.2805214296</v>
      </c>
      <c r="M36" s="3">
        <v>34190.666271341564</v>
      </c>
      <c r="N36" s="3">
        <v>17564.611237278434</v>
      </c>
      <c r="O36" s="21">
        <v>16626.055034063131</v>
      </c>
      <c r="P36" s="3">
        <v>647644.39256104</v>
      </c>
    </row>
    <row r="37" spans="1:16" x14ac:dyDescent="0.25">
      <c r="A37">
        <f t="shared" si="1"/>
        <v>2044</v>
      </c>
      <c r="B37">
        <v>52597</v>
      </c>
      <c r="C37" s="3">
        <v>-5279.2698163472814</v>
      </c>
      <c r="D37" s="3">
        <v>1949148.56273987</v>
      </c>
      <c r="E37" s="8">
        <f>100*C37/F!$C68</f>
        <v>-9.1088953701212463E-2</v>
      </c>
      <c r="F37" s="8">
        <f>100*D37/F!$C68</f>
        <v>33.63076890641679</v>
      </c>
      <c r="H37" s="3">
        <v>136460.86803881155</v>
      </c>
      <c r="I37" s="3">
        <v>157739.89319796496</v>
      </c>
      <c r="J37" s="3">
        <v>-21279.025159153418</v>
      </c>
      <c r="K37" s="3">
        <v>1253834.6040397892</v>
      </c>
      <c r="M37" s="3">
        <v>35492.524265677523</v>
      </c>
      <c r="N37" s="3">
        <v>19492.768922871404</v>
      </c>
      <c r="O37" s="21">
        <v>15999.755342806118</v>
      </c>
      <c r="P37" s="3">
        <v>695313.95870008098</v>
      </c>
    </row>
    <row r="38" spans="1:16" x14ac:dyDescent="0.25">
      <c r="A38">
        <f t="shared" si="1"/>
        <v>2045</v>
      </c>
      <c r="B38">
        <v>52963</v>
      </c>
      <c r="C38" s="3">
        <v>-6937.175351264741</v>
      </c>
      <c r="D38" s="3">
        <v>2047179.2785576913</v>
      </c>
      <c r="E38" s="8">
        <f>100*C38/F!$C69</f>
        <v>-0.11540038615424569</v>
      </c>
      <c r="F38" s="8">
        <f>100*D38/F!$C69</f>
        <v>34.054967232370302</v>
      </c>
      <c r="H38" s="3">
        <v>141800.03434750083</v>
      </c>
      <c r="I38" s="3">
        <v>164034.39980793674</v>
      </c>
      <c r="J38" s="3">
        <v>-22234.365460435918</v>
      </c>
      <c r="K38" s="3">
        <v>1302567.2771680052</v>
      </c>
      <c r="M38" s="3">
        <v>36879.617295074815</v>
      </c>
      <c r="N38" s="3">
        <v>21582.427185903616</v>
      </c>
      <c r="O38" s="21">
        <v>15297.190109171199</v>
      </c>
      <c r="P38" s="3">
        <v>744612.00138968613</v>
      </c>
    </row>
    <row r="39" spans="1:16" x14ac:dyDescent="0.25">
      <c r="A39">
        <f t="shared" si="1"/>
        <v>2046</v>
      </c>
      <c r="B39">
        <v>53328</v>
      </c>
      <c r="C39" s="3">
        <v>-8789.649187564326</v>
      </c>
      <c r="D39" s="3">
        <v>2148526.4641257916</v>
      </c>
      <c r="E39" s="8">
        <f>100*C39/F!$C70</f>
        <v>-0.1409928245994389</v>
      </c>
      <c r="F39" s="8">
        <f>100*D39/F!$C70</f>
        <v>34.464039285245185</v>
      </c>
      <c r="H39" s="3">
        <v>147383.25646669569</v>
      </c>
      <c r="I39" s="3">
        <v>170636.54331459562</v>
      </c>
      <c r="J39" s="3">
        <v>-23253.28684789993</v>
      </c>
      <c r="K39" s="3">
        <v>1353039.2982078143</v>
      </c>
      <c r="M39" s="3">
        <v>38310.390914500029</v>
      </c>
      <c r="N39" s="3">
        <v>23846.753254164396</v>
      </c>
      <c r="O39" s="21">
        <v>14463.637660335633</v>
      </c>
      <c r="P39" s="3">
        <v>795487.16591797746</v>
      </c>
    </row>
    <row r="40" spans="1:16" x14ac:dyDescent="0.25">
      <c r="A40">
        <f t="shared" si="1"/>
        <v>2047</v>
      </c>
      <c r="B40">
        <v>53693</v>
      </c>
      <c r="C40" s="3">
        <v>-10959.170916372124</v>
      </c>
      <c r="D40" s="3">
        <v>2253048.6399013712</v>
      </c>
      <c r="E40" s="8">
        <f>100*C40/F!$C71</f>
        <v>-0.16952211744768428</v>
      </c>
      <c r="F40" s="8">
        <f>100*D40/F!$C71</f>
        <v>34.851320329178868</v>
      </c>
      <c r="H40" s="3">
        <v>153072.26271003904</v>
      </c>
      <c r="I40" s="3">
        <v>177559.74782479729</v>
      </c>
      <c r="J40" s="3">
        <v>-24487.485114758252</v>
      </c>
      <c r="K40" s="3">
        <v>1405133.8373716185</v>
      </c>
      <c r="M40" s="3">
        <v>39820.625661936821</v>
      </c>
      <c r="N40" s="3">
        <v>26292.311463550672</v>
      </c>
      <c r="O40" s="21">
        <v>13528.31419838615</v>
      </c>
      <c r="P40" s="3">
        <v>847914.80252975272</v>
      </c>
    </row>
    <row r="41" spans="1:16" x14ac:dyDescent="0.25">
      <c r="A41">
        <f t="shared" si="1"/>
        <v>2048</v>
      </c>
      <c r="B41">
        <v>54058</v>
      </c>
      <c r="C41" s="3">
        <v>-13383.344075245346</v>
      </c>
      <c r="D41" s="3">
        <v>2360658.9048650647</v>
      </c>
      <c r="E41" s="8">
        <f>100*C41/F!$C72</f>
        <v>-0.19964446023235233</v>
      </c>
      <c r="F41" s="8">
        <f>100*D41/F!$C72</f>
        <v>35.214851400720789</v>
      </c>
      <c r="H41" s="3">
        <v>159013.08255696253</v>
      </c>
      <c r="I41" s="3">
        <v>184801.91472206041</v>
      </c>
      <c r="J41" s="3">
        <v>-25788.832165097876</v>
      </c>
      <c r="K41" s="3">
        <v>1458875.5804017542</v>
      </c>
      <c r="M41" s="3">
        <v>41331.969189373231</v>
      </c>
      <c r="N41" s="3">
        <v>28926.481099520701</v>
      </c>
      <c r="O41" s="21">
        <v>12405.48808985253</v>
      </c>
      <c r="P41" s="3">
        <v>901783.32446331019</v>
      </c>
    </row>
    <row r="42" spans="1:16" x14ac:dyDescent="0.25">
      <c r="A42">
        <f t="shared" si="1"/>
        <v>2049</v>
      </c>
      <c r="B42">
        <v>54424</v>
      </c>
      <c r="C42" s="3">
        <v>-16168.581280399289</v>
      </c>
      <c r="D42" s="3">
        <v>2471159.8860016605</v>
      </c>
      <c r="E42" s="8">
        <f>100*C42/F!$C73</f>
        <v>-0.23263814343363007</v>
      </c>
      <c r="F42" s="8">
        <f>100*D42/F!$C73</f>
        <v>35.555750874939484</v>
      </c>
      <c r="H42" s="3">
        <v>165079.04793635046</v>
      </c>
      <c r="I42" s="3">
        <v>192375.63302519004</v>
      </c>
      <c r="J42" s="3">
        <v>-27296.58508883958</v>
      </c>
      <c r="K42" s="3">
        <v>1514151.353163654</v>
      </c>
      <c r="M42" s="3">
        <v>42883.512892216459</v>
      </c>
      <c r="N42" s="3">
        <v>31755.509083776145</v>
      </c>
      <c r="O42" s="21">
        <v>11128.003808440313</v>
      </c>
      <c r="P42" s="3">
        <v>957008.53283800639</v>
      </c>
    </row>
    <row r="43" spans="1:16" x14ac:dyDescent="0.25">
      <c r="A43">
        <f t="shared" si="1"/>
        <v>2050</v>
      </c>
      <c r="B43">
        <v>54789</v>
      </c>
      <c r="C43" s="3">
        <v>-19131.42221330959</v>
      </c>
      <c r="D43" s="3">
        <v>2584527.1476331921</v>
      </c>
      <c r="E43" s="8">
        <f>100*C43/F!$C74</f>
        <v>-0.26554074766592861</v>
      </c>
      <c r="F43" s="8">
        <f>100*D43/F!$C74</f>
        <v>35.87277848418168</v>
      </c>
      <c r="H43" s="3">
        <v>171420.09199453171</v>
      </c>
      <c r="I43" s="3">
        <v>200295.22798467934</v>
      </c>
      <c r="J43" s="3">
        <v>-28875.135990147624</v>
      </c>
      <c r="K43" s="3">
        <v>1570977.1837625692</v>
      </c>
      <c r="M43" s="3">
        <v>44532.597027451862</v>
      </c>
      <c r="N43" s="3">
        <v>34788.883250613828</v>
      </c>
      <c r="O43" s="21">
        <v>9743.7137768380344</v>
      </c>
      <c r="P43" s="3">
        <v>1013549.9638706229</v>
      </c>
    </row>
    <row r="44" spans="1:16" x14ac:dyDescent="0.25">
      <c r="A44">
        <f t="shared" si="1"/>
        <v>2051</v>
      </c>
      <c r="B44">
        <v>55154</v>
      </c>
      <c r="C44" s="3">
        <v>-22381.041807622882</v>
      </c>
      <c r="D44" s="3">
        <v>2700626.0076598041</v>
      </c>
      <c r="E44" s="8">
        <f>100*C44/F!$C75</f>
        <v>-0.29969249884537902</v>
      </c>
      <c r="F44" s="8">
        <f>100*D44/F!$C75</f>
        <v>36.162631017771609</v>
      </c>
      <c r="H44" s="3">
        <v>178011.15921110669</v>
      </c>
      <c r="I44" s="3">
        <v>208582.48267763271</v>
      </c>
      <c r="J44" s="3">
        <v>-30571.323466526024</v>
      </c>
      <c r="K44" s="3">
        <v>1629323.1688970046</v>
      </c>
      <c r="M44" s="3">
        <v>46227.124838770069</v>
      </c>
      <c r="N44" s="3">
        <v>38036.843179866912</v>
      </c>
      <c r="O44" s="21">
        <v>8190.2816589031572</v>
      </c>
      <c r="P44" s="3">
        <v>1071302.8387627995</v>
      </c>
    </row>
    <row r="45" spans="1:16" x14ac:dyDescent="0.25">
      <c r="A45">
        <f t="shared" si="1"/>
        <v>2052</v>
      </c>
      <c r="B45">
        <v>55519</v>
      </c>
      <c r="C45" s="3">
        <v>-26005.151654880028</v>
      </c>
      <c r="D45" s="3">
        <v>2819227.2561799954</v>
      </c>
      <c r="E45" s="8">
        <f>100*C45/F!$C76</f>
        <v>-0.33593178906216126</v>
      </c>
      <c r="F45" s="8">
        <f>100*D45/F!$C76</f>
        <v>36.418478481113979</v>
      </c>
      <c r="H45" s="3">
        <v>184745.98924949378</v>
      </c>
      <c r="I45" s="3">
        <v>217222.58456731919</v>
      </c>
      <c r="J45" s="3">
        <v>-32476.595317825413</v>
      </c>
      <c r="K45" s="3">
        <v>1689066.2649387496</v>
      </c>
      <c r="M45" s="3">
        <v>47967.961056264627</v>
      </c>
      <c r="N45" s="3">
        <v>41496.517393319242</v>
      </c>
      <c r="O45" s="21">
        <v>6471.4436629453849</v>
      </c>
      <c r="P45" s="3">
        <v>1130160.9912412458</v>
      </c>
    </row>
    <row r="46" spans="1:16" x14ac:dyDescent="0.25">
      <c r="A46">
        <f t="shared" si="1"/>
        <v>2053</v>
      </c>
      <c r="B46">
        <v>55885</v>
      </c>
      <c r="C46" s="3">
        <v>-29807.131131142087</v>
      </c>
      <c r="D46" s="3">
        <v>2940286.1481160834</v>
      </c>
      <c r="E46" s="8">
        <f>100*C46/F!$C77</f>
        <v>-0.37144939310769926</v>
      </c>
      <c r="F46" s="8">
        <f>100*D46/F!$C77</f>
        <v>36.641148068745601</v>
      </c>
      <c r="H46" s="3">
        <v>191762.77606805158</v>
      </c>
      <c r="I46" s="3">
        <v>226210.27885454308</v>
      </c>
      <c r="J46" s="3">
        <v>-34447.502786491503</v>
      </c>
      <c r="K46" s="3">
        <v>1750219.9127477913</v>
      </c>
      <c r="M46" s="3">
        <v>49810.341263796843</v>
      </c>
      <c r="N46" s="3">
        <v>45169.969608447405</v>
      </c>
      <c r="O46" s="21">
        <v>4640.3716553494378</v>
      </c>
      <c r="P46" s="3">
        <v>1190066.2353682921</v>
      </c>
    </row>
    <row r="47" spans="1:16" x14ac:dyDescent="0.25">
      <c r="A47">
        <f t="shared" si="1"/>
        <v>2054</v>
      </c>
      <c r="B47">
        <v>56250</v>
      </c>
      <c r="C47" s="3">
        <v>-33950.040762061253</v>
      </c>
      <c r="D47" s="3">
        <v>3063592.7933250568</v>
      </c>
      <c r="E47" s="8">
        <f>100*C47/F!$C78</f>
        <v>-0.40812710231260829</v>
      </c>
      <c r="F47" s="8">
        <f>100*D47/F!$C78</f>
        <v>36.828681831886904</v>
      </c>
      <c r="H47" s="3">
        <v>199013.50778096588</v>
      </c>
      <c r="I47" s="3">
        <v>235561.00942187375</v>
      </c>
      <c r="J47" s="3">
        <v>-36547.501640907867</v>
      </c>
      <c r="K47" s="3">
        <v>1812734.8581684085</v>
      </c>
      <c r="M47" s="3">
        <v>51663.008924009555</v>
      </c>
      <c r="N47" s="3">
        <v>49065.548045162934</v>
      </c>
      <c r="O47" s="21">
        <v>2597.4608788466212</v>
      </c>
      <c r="P47" s="3">
        <v>1250857.9351566483</v>
      </c>
    </row>
    <row r="48" spans="1:16" x14ac:dyDescent="0.25">
      <c r="A48">
        <f t="shared" si="1"/>
        <v>2055</v>
      </c>
      <c r="B48">
        <v>56615</v>
      </c>
      <c r="C48" s="3">
        <v>-38456.006714501505</v>
      </c>
      <c r="D48" s="3">
        <v>3188904.5326120472</v>
      </c>
      <c r="E48" s="8">
        <f>100*C48/F!$C79</f>
        <v>-0.44594610999756484</v>
      </c>
      <c r="F48" s="8">
        <f>100*D48/F!$C79</f>
        <v>36.979387434309146</v>
      </c>
      <c r="H48" s="3">
        <v>206506.33530568611</v>
      </c>
      <c r="I48" s="3">
        <v>245372.43551605369</v>
      </c>
      <c r="J48" s="3">
        <v>-38866.100210367586</v>
      </c>
      <c r="K48" s="3">
        <v>1876469.5509303729</v>
      </c>
      <c r="M48" s="3">
        <v>53621.829431957485</v>
      </c>
      <c r="N48" s="3">
        <v>53211.735936091398</v>
      </c>
      <c r="O48" s="21">
        <v>410.09349586608732</v>
      </c>
      <c r="P48" s="3">
        <v>1312434.9816816745</v>
      </c>
    </row>
    <row r="49" spans="1:16" x14ac:dyDescent="0.25">
      <c r="A49">
        <f t="shared" si="1"/>
        <v>2056</v>
      </c>
      <c r="B49">
        <v>56980</v>
      </c>
      <c r="C49" s="3">
        <v>-43339.775503163866</v>
      </c>
      <c r="D49" s="3">
        <v>3315951.0042957766</v>
      </c>
      <c r="E49" s="8">
        <f>100*C49/F!$C80</f>
        <v>-0.48475752382654708</v>
      </c>
      <c r="F49" s="8">
        <f>100*D49/F!$C80</f>
        <v>37.089075319627057</v>
      </c>
      <c r="H49" s="3">
        <v>214309.06490242397</v>
      </c>
      <c r="I49" s="3">
        <v>255642.04257594177</v>
      </c>
      <c r="J49" s="3">
        <v>-41332.977673517802</v>
      </c>
      <c r="K49" s="3">
        <v>1941344.7498395143</v>
      </c>
      <c r="M49" s="3">
        <v>55595.307995715586</v>
      </c>
      <c r="N49" s="3">
        <v>57602.105825361657</v>
      </c>
      <c r="O49" s="3">
        <v>-2006.7978296460715</v>
      </c>
      <c r="P49" s="3">
        <v>1374606.2544562623</v>
      </c>
    </row>
    <row r="50" spans="1:16" x14ac:dyDescent="0.25">
      <c r="A50">
        <f t="shared" si="1"/>
        <v>2057</v>
      </c>
      <c r="B50">
        <v>57346</v>
      </c>
      <c r="C50" s="3">
        <v>-48333.84540809592</v>
      </c>
      <c r="D50" s="3">
        <v>3444715.5175715084</v>
      </c>
      <c r="E50" s="8">
        <f>100*C50/F!$C81</f>
        <v>-0.52135560017456872</v>
      </c>
      <c r="F50" s="8">
        <f>100*D50/F!$C81</f>
        <v>37.156607568271959</v>
      </c>
      <c r="H50" s="3">
        <v>222456.7555194959</v>
      </c>
      <c r="I50" s="3">
        <v>266309.96582420834</v>
      </c>
      <c r="J50" s="3">
        <v>-43853.21030471244</v>
      </c>
      <c r="K50" s="3">
        <v>2007371.6523757183</v>
      </c>
      <c r="M50" s="3">
        <v>57736.311897896609</v>
      </c>
      <c r="N50" s="3">
        <v>62216.947001280125</v>
      </c>
      <c r="O50" s="3">
        <v>-4480.6351033835163</v>
      </c>
      <c r="P50" s="3">
        <v>1437343.8651957901</v>
      </c>
    </row>
    <row r="51" spans="1:16" x14ac:dyDescent="0.25">
      <c r="A51">
        <f t="shared" si="1"/>
        <v>2058</v>
      </c>
      <c r="B51">
        <v>57711</v>
      </c>
      <c r="C51" s="3">
        <v>-53722.048741958628</v>
      </c>
      <c r="D51" s="3">
        <v>3574896.8193620895</v>
      </c>
      <c r="E51" s="8">
        <f>100*C51/F!$C82</f>
        <v>-0.55875094950713455</v>
      </c>
      <c r="F51" s="8">
        <f>100*D51/F!$C82</f>
        <v>37.181697998954199</v>
      </c>
      <c r="H51" s="3">
        <v>230817.80420425325</v>
      </c>
      <c r="I51" s="3">
        <v>277383.11319255951</v>
      </c>
      <c r="J51" s="3">
        <v>-46565.308988306264</v>
      </c>
      <c r="K51" s="3">
        <v>2074423.5789118777</v>
      </c>
      <c r="M51" s="3">
        <v>59896.372414861296</v>
      </c>
      <c r="N51" s="3">
        <v>67053.11216851366</v>
      </c>
      <c r="O51" s="3">
        <v>-7156.739753652364</v>
      </c>
      <c r="P51" s="3">
        <v>1500473.2404502118</v>
      </c>
    </row>
    <row r="52" spans="1:16" x14ac:dyDescent="0.25">
      <c r="A52">
        <f t="shared" si="1"/>
        <v>2059</v>
      </c>
      <c r="B52">
        <v>58076</v>
      </c>
      <c r="C52" s="3">
        <v>-59434.138360328332</v>
      </c>
      <c r="D52" s="3">
        <v>3706248.1970261885</v>
      </c>
      <c r="E52" s="8">
        <f>100*C52/F!$C83</f>
        <v>-0.59600913636867014</v>
      </c>
      <c r="F52" s="8">
        <f>100*D52/F!$C83</f>
        <v>37.166481218006112</v>
      </c>
      <c r="H52" s="3">
        <v>239586.93213464392</v>
      </c>
      <c r="I52" s="3">
        <v>289005.52301629703</v>
      </c>
      <c r="J52" s="3">
        <v>-49418.590881653101</v>
      </c>
      <c r="K52" s="3">
        <v>2142417.3625966366</v>
      </c>
      <c r="M52" s="3">
        <v>62129.453740538353</v>
      </c>
      <c r="N52" s="3">
        <v>72145.001219213533</v>
      </c>
      <c r="O52" s="3">
        <v>-10015.54747867518</v>
      </c>
      <c r="P52" s="3">
        <v>1563830.8344295521</v>
      </c>
    </row>
    <row r="53" spans="1:16" x14ac:dyDescent="0.25">
      <c r="A53">
        <f t="shared" si="1"/>
        <v>2060</v>
      </c>
      <c r="B53">
        <v>58441</v>
      </c>
      <c r="C53" s="3">
        <v>-65624.02315059473</v>
      </c>
      <c r="D53" s="3">
        <v>3838356.3244021689</v>
      </c>
      <c r="E53" s="8">
        <f>100*C53/F!$C84</f>
        <v>-0.6344132438512452</v>
      </c>
      <c r="F53" s="8">
        <f>100*D53/F!$C84</f>
        <v>37.106900337896363</v>
      </c>
      <c r="H53" s="3">
        <v>248637.95438677777</v>
      </c>
      <c r="I53" s="3">
        <v>301239.66908374865</v>
      </c>
      <c r="J53" s="3">
        <v>-52601.714696970885</v>
      </c>
      <c r="K53" s="3">
        <v>2211076.4706226354</v>
      </c>
      <c r="M53" s="3">
        <v>64481.194924773656</v>
      </c>
      <c r="N53" s="3">
        <v>77503.503378397465</v>
      </c>
      <c r="O53" s="3">
        <v>-13022.308453623809</v>
      </c>
      <c r="P53" s="3">
        <v>1627279.8537795334</v>
      </c>
    </row>
    <row r="54" spans="1:16" x14ac:dyDescent="0.25">
      <c r="A54">
        <f t="shared" si="1"/>
        <v>2061</v>
      </c>
      <c r="B54">
        <v>58807</v>
      </c>
      <c r="C54" s="3">
        <v>-72267.104836704442</v>
      </c>
      <c r="D54" s="3">
        <v>3970810.1326525249</v>
      </c>
      <c r="E54" s="8">
        <f>100*C54/F!$C85</f>
        <v>-0.67340977640357047</v>
      </c>
      <c r="F54" s="8">
        <f>100*D54/F!$C85</f>
        <v>37.001376623745053</v>
      </c>
      <c r="H54" s="3">
        <v>258062.83193431835</v>
      </c>
      <c r="I54" s="3">
        <v>314119.73313125275</v>
      </c>
      <c r="J54" s="3">
        <v>-56056.901196934399</v>
      </c>
      <c r="K54" s="3">
        <v>2280166.4976629424</v>
      </c>
      <c r="M54" s="3">
        <v>66912.777866940698</v>
      </c>
      <c r="N54" s="3">
        <v>83122.98150671077</v>
      </c>
      <c r="O54" s="3">
        <v>-16210.203639770072</v>
      </c>
      <c r="P54" s="3">
        <v>1690643.6349895825</v>
      </c>
    </row>
    <row r="55" spans="1:16" x14ac:dyDescent="0.25">
      <c r="A55">
        <f t="shared" si="1"/>
        <v>2062</v>
      </c>
      <c r="B55">
        <v>59172</v>
      </c>
      <c r="C55" s="3">
        <v>-79302.516060650814</v>
      </c>
      <c r="D55" s="3">
        <v>4103237.5141105875</v>
      </c>
      <c r="E55" s="8">
        <f>100*C55/F!$C86</f>
        <v>-0.71217224556725744</v>
      </c>
      <c r="F55" s="8">
        <f>100*D55/F!$C86</f>
        <v>36.848917533524805</v>
      </c>
      <c r="H55" s="3">
        <v>267831.90343369747</v>
      </c>
      <c r="I55" s="3">
        <v>327595.79170246719</v>
      </c>
      <c r="J55" s="3">
        <v>-59763.888268769719</v>
      </c>
      <c r="K55" s="3">
        <v>2349460.0331618953</v>
      </c>
      <c r="M55" s="3">
        <v>69432.404941116212</v>
      </c>
      <c r="N55" s="3">
        <v>88971.032732997337</v>
      </c>
      <c r="O55" s="3">
        <v>-19538.627791881125</v>
      </c>
      <c r="P55" s="3">
        <v>1753777.480948692</v>
      </c>
    </row>
    <row r="56" spans="1:16" x14ac:dyDescent="0.25">
      <c r="A56">
        <f t="shared" si="1"/>
        <v>2063</v>
      </c>
      <c r="B56">
        <v>59537</v>
      </c>
      <c r="C56" s="3">
        <v>-86563.718478373485</v>
      </c>
      <c r="D56" s="3">
        <v>4235412.9523275681</v>
      </c>
      <c r="E56" s="8">
        <f>100*C56/F!$C87</f>
        <v>-0.7490977937211537</v>
      </c>
      <c r="F56" s="8">
        <f>100*D56/F!$C87</f>
        <v>36.652058782331949</v>
      </c>
      <c r="H56" s="3">
        <v>278008.69086030388</v>
      </c>
      <c r="I56" s="3">
        <v>341597.13549262797</v>
      </c>
      <c r="J56" s="3">
        <v>-63588.444632324099</v>
      </c>
      <c r="K56" s="3">
        <v>2418851.0264065345</v>
      </c>
      <c r="M56" s="3">
        <v>72041.178807650416</v>
      </c>
      <c r="N56" s="3">
        <v>95016.452653699816</v>
      </c>
      <c r="O56" s="3">
        <v>-22975.2738460494</v>
      </c>
      <c r="P56" s="3">
        <v>1816561.9259210336</v>
      </c>
    </row>
    <row r="57" spans="1:16" x14ac:dyDescent="0.25">
      <c r="A57">
        <f t="shared" si="1"/>
        <v>2064</v>
      </c>
      <c r="B57">
        <v>59902</v>
      </c>
      <c r="C57" s="3">
        <v>-93979.84458940028</v>
      </c>
      <c r="D57" s="3">
        <v>4367169.9540103162</v>
      </c>
      <c r="E57" s="8">
        <f>100*C57/F!$C88</f>
        <v>-0.78361072367295637</v>
      </c>
      <c r="F57" s="8">
        <f>100*D57/F!$C88</f>
        <v>36.413778113980747</v>
      </c>
      <c r="H57" s="3">
        <v>288610.40249364532</v>
      </c>
      <c r="I57" s="3">
        <v>356138.46207396861</v>
      </c>
      <c r="J57" s="3">
        <v>-67528.059580323286</v>
      </c>
      <c r="K57" s="3">
        <v>2488229.9349208209</v>
      </c>
      <c r="M57" s="3">
        <v>74793.33366052949</v>
      </c>
      <c r="N57" s="3">
        <v>101245.11866960645</v>
      </c>
      <c r="O57" s="3">
        <v>-26451.785009076964</v>
      </c>
      <c r="P57" s="3">
        <v>1878940.0190894953</v>
      </c>
    </row>
    <row r="58" spans="1:16" x14ac:dyDescent="0.25">
      <c r="A58">
        <f t="shared" si="1"/>
        <v>2065</v>
      </c>
      <c r="B58">
        <v>60268</v>
      </c>
      <c r="C58" s="3">
        <v>-101573.81217407732</v>
      </c>
      <c r="D58" s="3">
        <v>4498310.1230862336</v>
      </c>
      <c r="E58" s="8">
        <f>100*C58/F!$C89</f>
        <v>-0.81596598548135779</v>
      </c>
      <c r="F58" s="8">
        <f>100*D58/F!$C89</f>
        <v>36.135968258180313</v>
      </c>
      <c r="H58" s="3">
        <v>299647.34696550859</v>
      </c>
      <c r="I58" s="3">
        <v>371218.15815392911</v>
      </c>
      <c r="J58" s="3">
        <v>-71570.811188420514</v>
      </c>
      <c r="K58" s="3">
        <v>2557492.9380489187</v>
      </c>
      <c r="M58" s="3">
        <v>77640.967270646812</v>
      </c>
      <c r="N58" s="3">
        <v>107643.96825630362</v>
      </c>
      <c r="O58" s="3">
        <v>-30003.000985656807</v>
      </c>
      <c r="P58" s="3">
        <v>1940817.1850373149</v>
      </c>
    </row>
    <row r="59" spans="1:16" x14ac:dyDescent="0.25">
      <c r="A59">
        <f t="shared" si="1"/>
        <v>2066</v>
      </c>
      <c r="B59">
        <v>60633</v>
      </c>
      <c r="C59" s="3">
        <v>-109195.12812820944</v>
      </c>
      <c r="D59" s="3">
        <v>4628775.0555999177</v>
      </c>
      <c r="E59" s="8">
        <f>100*C59/F!$C90</f>
        <v>-0.84504710750538581</v>
      </c>
      <c r="F59" s="8">
        <f>100*D59/F!$C90</f>
        <v>35.82149715905949</v>
      </c>
      <c r="H59" s="3">
        <v>311080.56633959216</v>
      </c>
      <c r="I59" s="3">
        <v>386699.23125045525</v>
      </c>
      <c r="J59" s="3">
        <v>-75618.664910863095</v>
      </c>
      <c r="K59" s="3">
        <v>2626628.3734316244</v>
      </c>
      <c r="M59" s="3">
        <v>80590.723743814873</v>
      </c>
      <c r="N59" s="3">
        <v>114167.18696116123</v>
      </c>
      <c r="O59" s="3">
        <v>-33576.463217346361</v>
      </c>
      <c r="P59" s="3">
        <v>2002146.6821682933</v>
      </c>
    </row>
    <row r="60" spans="1:16" x14ac:dyDescent="0.25">
      <c r="A60">
        <f t="shared" si="1"/>
        <v>2067</v>
      </c>
      <c r="B60">
        <v>60998</v>
      </c>
      <c r="C60" s="3">
        <v>-116593.84340195195</v>
      </c>
      <c r="D60" s="3">
        <v>4758753.3508922253</v>
      </c>
      <c r="E60" s="8">
        <f>100*C60/F!$C91</f>
        <v>-0.86919973044403798</v>
      </c>
      <c r="F60" s="8">
        <f>100*D60/F!$C91</f>
        <v>35.476205339465956</v>
      </c>
      <c r="H60" s="3">
        <v>323085.97180084221</v>
      </c>
      <c r="I60" s="3">
        <v>402572.63332529506</v>
      </c>
      <c r="J60" s="3">
        <v>-79486.661524452851</v>
      </c>
      <c r="K60" s="3">
        <v>2695808.8778434014</v>
      </c>
      <c r="M60" s="3">
        <v>83708.757831883369</v>
      </c>
      <c r="N60" s="3">
        <v>120815.93970938247</v>
      </c>
      <c r="O60" s="3">
        <v>-37107.181877499097</v>
      </c>
      <c r="P60" s="3">
        <v>2062944.4730488237</v>
      </c>
    </row>
    <row r="61" spans="1:16" x14ac:dyDescent="0.25">
      <c r="A61">
        <f t="shared" si="1"/>
        <v>2068</v>
      </c>
      <c r="B61">
        <v>61363</v>
      </c>
      <c r="C61" s="3">
        <v>-124070.31873415725</v>
      </c>
      <c r="D61" s="3">
        <v>4888143.7993760919</v>
      </c>
      <c r="E61" s="8">
        <f>100*C61/F!$C92</f>
        <v>-0.89099420057520762</v>
      </c>
      <c r="F61" s="8">
        <f>100*D61/F!$C92</f>
        <v>35.103543065394888</v>
      </c>
      <c r="H61" s="3">
        <v>335568.56337365921</v>
      </c>
      <c r="I61" s="3">
        <v>418947.54834430077</v>
      </c>
      <c r="J61" s="3">
        <v>-83378.984970641555</v>
      </c>
      <c r="K61" s="3">
        <v>2765012.6753586964</v>
      </c>
      <c r="M61" s="3">
        <v>86935.549176050161</v>
      </c>
      <c r="N61" s="3">
        <v>127626.88293956588</v>
      </c>
      <c r="O61" s="3">
        <v>-40691.333763515722</v>
      </c>
      <c r="P61" s="3">
        <v>2123131.1240173955</v>
      </c>
    </row>
    <row r="62" spans="1:16" x14ac:dyDescent="0.25">
      <c r="A62">
        <f t="shared" si="1"/>
        <v>2069</v>
      </c>
      <c r="B62">
        <v>61729</v>
      </c>
      <c r="C62" s="3">
        <v>-131704.12606475432</v>
      </c>
      <c r="D62" s="3">
        <v>5016760.5027010906</v>
      </c>
      <c r="E62" s="8">
        <f>100*C62/F!$C93</f>
        <v>-0.91111431992153946</v>
      </c>
      <c r="F62" s="8">
        <f>100*D62/F!$C93</f>
        <v>34.705384487198387</v>
      </c>
      <c r="H62" s="3">
        <v>348525.66935187072</v>
      </c>
      <c r="I62" s="3">
        <v>435883.41732319945</v>
      </c>
      <c r="J62" s="3">
        <v>-87357.747971328732</v>
      </c>
      <c r="K62" s="3">
        <v>2834154.6448126701</v>
      </c>
      <c r="M62" s="3">
        <v>90270.971398044057</v>
      </c>
      <c r="N62" s="3">
        <v>134617.34949146974</v>
      </c>
      <c r="O62" s="3">
        <v>-44346.378093425679</v>
      </c>
      <c r="P62" s="3">
        <v>2182605.8578884206</v>
      </c>
    </row>
    <row r="63" spans="1:16" x14ac:dyDescent="0.25">
      <c r="A63">
        <f t="shared" si="1"/>
        <v>2070</v>
      </c>
      <c r="B63">
        <v>62094</v>
      </c>
      <c r="C63" s="3">
        <v>-139511.6365462261</v>
      </c>
      <c r="D63" s="3">
        <v>5144391.4455020055</v>
      </c>
      <c r="E63" s="8">
        <f>100*C63/F!$C94</f>
        <v>-0.92973109718595603</v>
      </c>
      <c r="F63" s="8">
        <f>100*D63/F!$C94</f>
        <v>34.283166776527985</v>
      </c>
      <c r="H63" s="3">
        <v>361975.43760795094</v>
      </c>
      <c r="I63" s="3">
        <v>453409.94244454062</v>
      </c>
      <c r="J63" s="3">
        <v>-91434.50483658968</v>
      </c>
      <c r="K63" s="3">
        <v>2903133.2928724778</v>
      </c>
      <c r="M63" s="3">
        <v>93720.786650216149</v>
      </c>
      <c r="N63" s="3">
        <v>141797.9183598526</v>
      </c>
      <c r="O63" s="3">
        <v>-48077.131709636451</v>
      </c>
      <c r="P63" s="3">
        <v>2241258.1526295277</v>
      </c>
    </row>
    <row r="64" spans="1:16" x14ac:dyDescent="0.25">
      <c r="A64">
        <f t="shared" si="1"/>
        <v>2071</v>
      </c>
      <c r="B64">
        <v>62459</v>
      </c>
      <c r="C64" s="3">
        <v>-147446.25046171783</v>
      </c>
      <c r="D64" s="3">
        <v>5270860.0630804542</v>
      </c>
      <c r="E64" s="8">
        <f>100*C64/F!$C95</f>
        <v>-0.94659180062913739</v>
      </c>
      <c r="F64" s="8">
        <f>100*D64/F!$C95</f>
        <v>33.838452333319559</v>
      </c>
      <c r="H64" s="3">
        <v>375936.07604918262</v>
      </c>
      <c r="I64" s="3">
        <v>471549.70303338772</v>
      </c>
      <c r="J64" s="3">
        <v>-95613.626984205097</v>
      </c>
      <c r="K64" s="3">
        <v>2971837.0102648549</v>
      </c>
      <c r="M64" s="3">
        <v>97343.860595719219</v>
      </c>
      <c r="N64" s="3">
        <v>149176.4840732319</v>
      </c>
      <c r="O64" s="3">
        <v>-51832.62347751268</v>
      </c>
      <c r="P64" s="3">
        <v>2299023.0528155989</v>
      </c>
    </row>
    <row r="65" spans="1:16" x14ac:dyDescent="0.25">
      <c r="A65">
        <f t="shared" si="1"/>
        <v>2072</v>
      </c>
      <c r="B65">
        <v>62824</v>
      </c>
      <c r="C65" s="3">
        <v>-155555.14426216576</v>
      </c>
      <c r="D65" s="3">
        <v>5395933.1208819617</v>
      </c>
      <c r="E65" s="8">
        <f>100*C65/F!$C96</f>
        <v>-0.96207517026507228</v>
      </c>
      <c r="F65" s="8">
        <f>100*D65/F!$C96</f>
        <v>33.372687869854559</v>
      </c>
      <c r="H65" s="3">
        <v>390413.25836973649</v>
      </c>
      <c r="I65" s="3">
        <v>490300.32551354304</v>
      </c>
      <c r="J65" s="3">
        <v>-99887.067143806547</v>
      </c>
      <c r="K65" s="3">
        <v>3040155.9179020394</v>
      </c>
      <c r="M65" s="3">
        <v>101089.51371588235</v>
      </c>
      <c r="N65" s="3">
        <v>156757.59083424159</v>
      </c>
      <c r="O65" s="3">
        <v>-55668.077118359244</v>
      </c>
      <c r="P65" s="3">
        <v>2355777.2029799223</v>
      </c>
    </row>
    <row r="66" spans="1:16" x14ac:dyDescent="0.25">
      <c r="A66">
        <f t="shared" si="1"/>
        <v>2073</v>
      </c>
      <c r="B66">
        <v>63190</v>
      </c>
      <c r="C66" s="3">
        <v>-163894.01556488866</v>
      </c>
      <c r="D66" s="3">
        <v>5519309.4354960471</v>
      </c>
      <c r="E66" s="8">
        <f>100*C66/F!$C97</f>
        <v>-0.97658037546917287</v>
      </c>
      <c r="F66" s="8">
        <f>100*D66/F!$C97</f>
        <v>32.88740752534224</v>
      </c>
      <c r="H66" s="3">
        <v>405478.15852771676</v>
      </c>
      <c r="I66" s="3">
        <v>509761.28619313776</v>
      </c>
      <c r="J66" s="3">
        <v>-104283.12766542099</v>
      </c>
      <c r="K66" s="3">
        <v>3107945.6151898736</v>
      </c>
      <c r="M66" s="3">
        <v>104958.68388884974</v>
      </c>
      <c r="N66" s="3">
        <v>164569.57178831738</v>
      </c>
      <c r="O66" s="3">
        <v>-59610.887899467634</v>
      </c>
      <c r="P66" s="3">
        <v>2411363.8203061731</v>
      </c>
    </row>
    <row r="67" spans="1:16" x14ac:dyDescent="0.25">
      <c r="A67">
        <f t="shared" si="1"/>
        <v>2074</v>
      </c>
      <c r="B67">
        <v>63555</v>
      </c>
      <c r="C67" s="3">
        <v>-172592.65617274831</v>
      </c>
      <c r="D67" s="3">
        <v>5640542.1919560172</v>
      </c>
      <c r="E67" s="8">
        <f>100*C67/F!$C98</f>
        <v>-0.99084466599046961</v>
      </c>
      <c r="F67" s="8">
        <f>100*D67/F!$C98</f>
        <v>32.382033327071973</v>
      </c>
      <c r="H67" s="3">
        <v>421075.12426673772</v>
      </c>
      <c r="I67" s="3">
        <v>529992.37161901675</v>
      </c>
      <c r="J67" s="3">
        <v>-108917.24735227902</v>
      </c>
      <c r="K67" s="3">
        <v>3174938.0896573416</v>
      </c>
      <c r="M67" s="3">
        <v>108953.24901774651</v>
      </c>
      <c r="N67" s="3">
        <v>172628.65783821576</v>
      </c>
      <c r="O67" s="3">
        <v>-63675.408820469253</v>
      </c>
      <c r="P67" s="3">
        <v>2465604.1022986756</v>
      </c>
    </row>
    <row r="68" spans="1:16" x14ac:dyDescent="0.25">
      <c r="A68">
        <f t="shared" ref="A68:A85" si="2">YEAR(B68)</f>
        <v>2075</v>
      </c>
      <c r="B68">
        <v>63920</v>
      </c>
      <c r="C68" s="3">
        <v>-181339.98925969109</v>
      </c>
      <c r="D68" s="3">
        <v>5759471.739173336</v>
      </c>
      <c r="E68" s="8">
        <f>100*C68/F!$C99</f>
        <v>-1.0030537954126968</v>
      </c>
      <c r="F68" s="8">
        <f>100*D68/F!$C99</f>
        <v>31.857617347031166</v>
      </c>
      <c r="H68" s="3">
        <v>437309.94284259732</v>
      </c>
      <c r="I68" s="3">
        <v>550931.93114670471</v>
      </c>
      <c r="J68" s="3">
        <v>-113621.98830410739</v>
      </c>
      <c r="K68" s="3">
        <v>3241017.5972278398</v>
      </c>
      <c r="M68" s="3">
        <v>113193.79352716495</v>
      </c>
      <c r="N68" s="3">
        <v>180911.79448274858</v>
      </c>
      <c r="O68" s="3">
        <v>-67718.00095558363</v>
      </c>
      <c r="P68" s="3">
        <v>2518454.1419454971</v>
      </c>
    </row>
    <row r="69" spans="1:16" x14ac:dyDescent="0.25">
      <c r="A69">
        <f t="shared" si="2"/>
        <v>2076</v>
      </c>
      <c r="B69">
        <v>64285</v>
      </c>
      <c r="C69" s="3">
        <v>-190325.36705851776</v>
      </c>
      <c r="D69" s="3">
        <v>5875740.3756590486</v>
      </c>
      <c r="E69" s="8">
        <f>100*C69/F!$C100</f>
        <v>-1.0143431660797144</v>
      </c>
      <c r="F69" s="8">
        <f>100*D69/F!$C100</f>
        <v>31.31488559733571</v>
      </c>
      <c r="H69" s="3">
        <v>454114.37001912919</v>
      </c>
      <c r="I69" s="3">
        <v>572552.81675197568</v>
      </c>
      <c r="J69" s="3">
        <v>-118438.4467328465</v>
      </c>
      <c r="K69" s="3">
        <v>3306020.7464980888</v>
      </c>
      <c r="M69" s="3">
        <v>117515.73020929068</v>
      </c>
      <c r="N69" s="3">
        <v>189402.65053496187</v>
      </c>
      <c r="O69" s="3">
        <v>-71886.920325671192</v>
      </c>
      <c r="P69" s="3">
        <v>2569719.6291609607</v>
      </c>
    </row>
    <row r="70" spans="1:16" x14ac:dyDescent="0.25">
      <c r="A70">
        <f t="shared" si="2"/>
        <v>2077</v>
      </c>
      <c r="B70">
        <v>64651</v>
      </c>
      <c r="C70" s="3">
        <v>-199412.05838986835</v>
      </c>
      <c r="D70" s="3">
        <v>5989108.3813869422</v>
      </c>
      <c r="E70" s="8">
        <f>100*C70/F!$C101</f>
        <v>-1.0239923137944495</v>
      </c>
      <c r="F70" s="8">
        <f>100*D70/F!$C101</f>
        <v>30.754413742783662</v>
      </c>
      <c r="H70" s="3">
        <v>471584.46758373099</v>
      </c>
      <c r="I70" s="3">
        <v>594911.94125896855</v>
      </c>
      <c r="J70" s="3">
        <v>-123327.47367523756</v>
      </c>
      <c r="K70" s="3">
        <v>3369814.047074643</v>
      </c>
      <c r="M70" s="3">
        <v>122037.58841419125</v>
      </c>
      <c r="N70" s="3">
        <v>198122.17312882195</v>
      </c>
      <c r="O70" s="3">
        <v>-76084.584714630691</v>
      </c>
      <c r="P70" s="3">
        <v>2619294.3343123011</v>
      </c>
    </row>
    <row r="71" spans="1:16" x14ac:dyDescent="0.25">
      <c r="A71">
        <f t="shared" si="2"/>
        <v>2078</v>
      </c>
      <c r="B71">
        <v>65016</v>
      </c>
      <c r="C71" s="3">
        <v>-208689.75795243552</v>
      </c>
      <c r="D71" s="3">
        <v>6099233.591446802</v>
      </c>
      <c r="E71" s="8">
        <f>100*C71/F!$C102</f>
        <v>-1.0325466460003827</v>
      </c>
      <c r="F71" s="8">
        <f>100*D71/F!$C102</f>
        <v>30.177538417849153</v>
      </c>
      <c r="H71" s="3">
        <v>489743.70509001991</v>
      </c>
      <c r="I71" s="3">
        <v>618065.19336627843</v>
      </c>
      <c r="J71" s="3">
        <v>-128321.48827625852</v>
      </c>
      <c r="K71" s="3">
        <v>3432224.0338628092</v>
      </c>
      <c r="M71" s="3">
        <v>126710.22116663352</v>
      </c>
      <c r="N71" s="3">
        <v>207078.49084281051</v>
      </c>
      <c r="O71" s="3">
        <v>-80368.269676176991</v>
      </c>
      <c r="P71" s="3">
        <v>2667009.5575839956</v>
      </c>
    </row>
    <row r="72" spans="1:16" x14ac:dyDescent="0.25">
      <c r="A72">
        <f t="shared" si="2"/>
        <v>2079</v>
      </c>
      <c r="B72">
        <v>65381</v>
      </c>
      <c r="C72" s="3">
        <v>-218068.27150044811</v>
      </c>
      <c r="D72" s="3">
        <v>6205845.9676288459</v>
      </c>
      <c r="E72" s="8">
        <f>100*C72/F!$C103</f>
        <v>-1.0395990477796402</v>
      </c>
      <c r="F72" s="8">
        <f>100*D72/F!$C103</f>
        <v>29.585191436713941</v>
      </c>
      <c r="H72" s="3">
        <v>508523.18994722911</v>
      </c>
      <c r="I72" s="3">
        <v>641895.30148802616</v>
      </c>
      <c r="J72" s="3">
        <v>-133372.11154079705</v>
      </c>
      <c r="K72" s="3">
        <v>3493115.8026386471</v>
      </c>
      <c r="M72" s="3">
        <v>131534.10215913042</v>
      </c>
      <c r="N72" s="3">
        <v>216230.26211878148</v>
      </c>
      <c r="O72" s="3">
        <v>-84696.159959651064</v>
      </c>
      <c r="P72" s="3">
        <v>2712730.1649902021</v>
      </c>
    </row>
    <row r="73" spans="1:16" x14ac:dyDescent="0.25">
      <c r="A73">
        <f t="shared" si="2"/>
        <v>2080</v>
      </c>
      <c r="B73">
        <v>65746</v>
      </c>
      <c r="C73" s="3">
        <v>-227156.91553688992</v>
      </c>
      <c r="D73" s="3">
        <v>6309051.9115893235</v>
      </c>
      <c r="E73" s="8">
        <f>100*C73/F!$C104</f>
        <v>-1.0434099313473699</v>
      </c>
      <c r="F73" s="8">
        <f>100*D73/F!$C104</f>
        <v>28.979647863150142</v>
      </c>
      <c r="H73" s="3">
        <v>528153.65112071636</v>
      </c>
      <c r="I73" s="3">
        <v>666355.46939708758</v>
      </c>
      <c r="J73" s="3">
        <v>-138201.81827637122</v>
      </c>
      <c r="K73" s="3">
        <v>3552624.3387916232</v>
      </c>
      <c r="M73" s="3">
        <v>136591.42603206282</v>
      </c>
      <c r="N73" s="3">
        <v>225546.52329258158</v>
      </c>
      <c r="O73" s="3">
        <v>-88955.097260518756</v>
      </c>
      <c r="P73" s="3">
        <v>2756427.5727977045</v>
      </c>
    </row>
    <row r="74" spans="1:16" x14ac:dyDescent="0.25">
      <c r="A74">
        <f t="shared" si="2"/>
        <v>2081</v>
      </c>
      <c r="B74">
        <v>66112</v>
      </c>
      <c r="C74" s="3">
        <v>-236420.4343098338</v>
      </c>
      <c r="D74" s="3">
        <v>6408499.3231649017</v>
      </c>
      <c r="E74" s="8">
        <f>100*C74/F!$C105</f>
        <v>-1.0463183060218018</v>
      </c>
      <c r="F74" s="8">
        <f>100*D74/F!$C105</f>
        <v>28.36188917227134</v>
      </c>
      <c r="H74" s="3">
        <v>548456.02723955561</v>
      </c>
      <c r="I74" s="3">
        <v>691609.61901101714</v>
      </c>
      <c r="J74" s="3">
        <v>-143153.59177146154</v>
      </c>
      <c r="K74" s="3">
        <v>3610549.2845957675</v>
      </c>
      <c r="M74" s="3">
        <v>141814.96830190887</v>
      </c>
      <c r="N74" s="3">
        <v>235081.81084028128</v>
      </c>
      <c r="O74" s="3">
        <v>-93266.84253837241</v>
      </c>
      <c r="P74" s="3">
        <v>2797950.0385691398</v>
      </c>
    </row>
    <row r="75" spans="1:16" x14ac:dyDescent="0.25">
      <c r="A75">
        <f t="shared" si="2"/>
        <v>2082</v>
      </c>
      <c r="B75">
        <v>66477</v>
      </c>
      <c r="C75" s="3">
        <v>-245646.47240259324</v>
      </c>
      <c r="D75" s="3">
        <v>6504029.6971564591</v>
      </c>
      <c r="E75" s="8">
        <f>100*C75/F!$C106</f>
        <v>-1.0474288584656333</v>
      </c>
      <c r="F75" s="8">
        <f>100*D75/F!$C106</f>
        <v>27.732978758001696</v>
      </c>
      <c r="H75" s="3">
        <v>569629.66479595855</v>
      </c>
      <c r="I75" s="3">
        <v>717709.53852206958</v>
      </c>
      <c r="J75" s="3">
        <v>-148079.87372611102</v>
      </c>
      <c r="K75" s="3">
        <v>3666826.500377777</v>
      </c>
      <c r="M75" s="3">
        <v>147279.25964533072</v>
      </c>
      <c r="N75" s="3">
        <v>244845.85832181288</v>
      </c>
      <c r="O75" s="3">
        <v>-97566.598676482157</v>
      </c>
      <c r="P75" s="3">
        <v>2837203.1967786886</v>
      </c>
    </row>
    <row r="76" spans="1:16" x14ac:dyDescent="0.25">
      <c r="A76">
        <f t="shared" si="2"/>
        <v>2083</v>
      </c>
      <c r="B76">
        <v>66842</v>
      </c>
      <c r="C76" s="3">
        <v>-255131.43136923981</v>
      </c>
      <c r="D76" s="3">
        <v>6595179.8820310785</v>
      </c>
      <c r="E76" s="8">
        <f>100*C76/F!$C107</f>
        <v>-1.0480917974603225</v>
      </c>
      <c r="F76" s="8">
        <f>100*D76/F!$C107</f>
        <v>27.093305987564442</v>
      </c>
      <c r="H76" s="3">
        <v>591528.37907181005</v>
      </c>
      <c r="I76" s="3">
        <v>744724.56395004911</v>
      </c>
      <c r="J76" s="3">
        <v>-153196.18487823906</v>
      </c>
      <c r="K76" s="3">
        <v>3721172.6954209199</v>
      </c>
      <c r="M76" s="3">
        <v>152925.40907973313</v>
      </c>
      <c r="N76" s="3">
        <v>254860.65557073394</v>
      </c>
      <c r="O76" s="3">
        <v>-101935.24649100081</v>
      </c>
      <c r="P76" s="3">
        <v>2874007.186610166</v>
      </c>
    </row>
    <row r="77" spans="1:16" x14ac:dyDescent="0.25">
      <c r="A77">
        <f t="shared" si="2"/>
        <v>2084</v>
      </c>
      <c r="B77">
        <v>67207</v>
      </c>
      <c r="C77" s="3">
        <v>-264668.44358596846</v>
      </c>
      <c r="D77" s="3">
        <v>6681668.7644311702</v>
      </c>
      <c r="E77" s="8">
        <f>100*C77/F!$C108</f>
        <v>-1.0474845444401639</v>
      </c>
      <c r="F77" s="8">
        <f>100*D77/F!$C108</f>
        <v>26.444198133265143</v>
      </c>
      <c r="H77" s="3">
        <v>614349.08930580202</v>
      </c>
      <c r="I77" s="3">
        <v>772708.30651943595</v>
      </c>
      <c r="J77" s="3">
        <v>-158359.21721363394</v>
      </c>
      <c r="K77" s="3">
        <v>3773431.8527681101</v>
      </c>
      <c r="M77" s="3">
        <v>158828.31976337585</v>
      </c>
      <c r="N77" s="3">
        <v>265137.54613571049</v>
      </c>
      <c r="O77" s="3">
        <v>-106309.22637233464</v>
      </c>
      <c r="P77" s="3">
        <v>2908236.9116630685</v>
      </c>
    </row>
    <row r="78" spans="1:16" x14ac:dyDescent="0.25">
      <c r="A78">
        <f t="shared" si="2"/>
        <v>2085</v>
      </c>
      <c r="B78">
        <v>67573</v>
      </c>
      <c r="C78" s="3">
        <v>-274485.76322636229</v>
      </c>
      <c r="D78" s="3">
        <v>6762972.0290518068</v>
      </c>
      <c r="E78" s="8">
        <f>100*C78/F!$C109</f>
        <v>-1.0465479217086735</v>
      </c>
      <c r="F78" s="8">
        <f>100*D78/F!$C109</f>
        <v>25.785578961853759</v>
      </c>
      <c r="H78" s="3">
        <v>638024.23251038557</v>
      </c>
      <c r="I78" s="3">
        <v>801736.78199202509</v>
      </c>
      <c r="J78" s="3">
        <v>-163712.54948163952</v>
      </c>
      <c r="K78" s="3">
        <v>3823295.5461531458</v>
      </c>
      <c r="M78" s="3">
        <v>164930.92644545424</v>
      </c>
      <c r="N78" s="3">
        <v>275704.14019017702</v>
      </c>
      <c r="O78" s="3">
        <v>-110773.21374472277</v>
      </c>
      <c r="P78" s="3">
        <v>2939676.4828986698</v>
      </c>
    </row>
    <row r="79" spans="1:16" x14ac:dyDescent="0.25">
      <c r="A79">
        <f t="shared" si="2"/>
        <v>2086</v>
      </c>
      <c r="B79">
        <v>67938</v>
      </c>
      <c r="C79" s="3">
        <v>-284550.18720241287</v>
      </c>
      <c r="D79" s="3">
        <v>6838570.5497754058</v>
      </c>
      <c r="E79" s="8">
        <f>100*C79/F!$C110</f>
        <v>-1.0451494234048411</v>
      </c>
      <c r="F79" s="8">
        <f>100*D79/F!$C110</f>
        <v>25.117987576395052</v>
      </c>
      <c r="H79" s="3">
        <v>662658.73281716125</v>
      </c>
      <c r="I79" s="3">
        <v>831918.32080986933</v>
      </c>
      <c r="J79" s="3">
        <v>-169259.58799270808</v>
      </c>
      <c r="K79" s="3">
        <v>3870434.4860727056</v>
      </c>
      <c r="M79" s="3">
        <v>171302.08299284676</v>
      </c>
      <c r="N79" s="3">
        <v>286592.6822025514</v>
      </c>
      <c r="O79" s="3">
        <v>-115290.59920970464</v>
      </c>
      <c r="P79" s="3">
        <v>2968136.0637027104</v>
      </c>
    </row>
    <row r="80" spans="1:16" x14ac:dyDescent="0.25">
      <c r="A80">
        <f t="shared" si="2"/>
        <v>2087</v>
      </c>
      <c r="B80">
        <v>68303</v>
      </c>
      <c r="C80" s="3">
        <v>-295093.11347580864</v>
      </c>
      <c r="D80" s="3">
        <v>6907685.8817263739</v>
      </c>
      <c r="E80" s="8">
        <f>100*C80/F!$C111</f>
        <v>-1.0441072673677858</v>
      </c>
      <c r="F80" s="8">
        <f>100*D80/F!$C111</f>
        <v>24.440980492062948</v>
      </c>
      <c r="H80" s="3">
        <v>688178.48154983739</v>
      </c>
      <c r="I80" s="3">
        <v>863326.85897851025</v>
      </c>
      <c r="J80" s="3">
        <v>-175148.37742867286</v>
      </c>
      <c r="K80" s="3">
        <v>3914352.7005557478</v>
      </c>
      <c r="M80" s="3">
        <v>177882.51687158991</v>
      </c>
      <c r="N80" s="3">
        <v>297827.25291872572</v>
      </c>
      <c r="O80" s="3">
        <v>-119944.73604713581</v>
      </c>
      <c r="P80" s="3">
        <v>2993333.1811706373</v>
      </c>
    </row>
    <row r="81" spans="1:16" x14ac:dyDescent="0.25">
      <c r="A81">
        <f t="shared" si="2"/>
        <v>2088</v>
      </c>
      <c r="B81">
        <v>68668</v>
      </c>
      <c r="C81" s="3">
        <v>-306043.08043166238</v>
      </c>
      <c r="D81" s="3">
        <v>6969569.1567054102</v>
      </c>
      <c r="E81" s="8">
        <f>100*C81/F!$C112</f>
        <v>-1.0430877063230588</v>
      </c>
      <c r="F81" s="8">
        <f>100*D81/F!$C112</f>
        <v>23.754407044504642</v>
      </c>
      <c r="H81" s="3">
        <v>714702.21459555975</v>
      </c>
      <c r="I81" s="3">
        <v>896052.11857517157</v>
      </c>
      <c r="J81" s="3">
        <v>-181349.90397961182</v>
      </c>
      <c r="K81" s="3">
        <v>3954555.1594275911</v>
      </c>
      <c r="M81" s="3">
        <v>184745.2019985471</v>
      </c>
      <c r="N81" s="3">
        <v>309438.3784505974</v>
      </c>
      <c r="O81" s="3">
        <v>-124693.17645205031</v>
      </c>
      <c r="P81" s="3">
        <v>3015013.9972778312</v>
      </c>
    </row>
    <row r="82" spans="1:16" x14ac:dyDescent="0.25">
      <c r="A82">
        <f t="shared" si="2"/>
        <v>2089</v>
      </c>
      <c r="B82">
        <v>69034</v>
      </c>
      <c r="C82" s="3">
        <v>-317500.88298611064</v>
      </c>
      <c r="D82" s="3">
        <v>7023330.2802097863</v>
      </c>
      <c r="E82" s="8">
        <f>100*C82/F!$C113</f>
        <v>-1.0423709753055965</v>
      </c>
      <c r="F82" s="8">
        <f>100*D82/F!$C113</f>
        <v>23.057937871611724</v>
      </c>
      <c r="H82" s="3">
        <v>742266.43239087565</v>
      </c>
      <c r="I82" s="3">
        <v>930159.15735226625</v>
      </c>
      <c r="J82" s="3">
        <v>-187892.7249613906</v>
      </c>
      <c r="K82" s="3">
        <v>3990490.2564898022</v>
      </c>
      <c r="M82" s="3">
        <v>191840.18856719063</v>
      </c>
      <c r="N82" s="3">
        <v>321448.34659191058</v>
      </c>
      <c r="O82" s="3">
        <v>-129608.15802471995</v>
      </c>
      <c r="P82" s="3">
        <v>3032840.0237199971</v>
      </c>
    </row>
    <row r="83" spans="1:16" x14ac:dyDescent="0.25">
      <c r="A83">
        <f t="shared" si="2"/>
        <v>2090</v>
      </c>
      <c r="B83">
        <v>69399</v>
      </c>
      <c r="C83" s="3">
        <v>-329632.83155597583</v>
      </c>
      <c r="D83" s="3">
        <v>7067865.0743310405</v>
      </c>
      <c r="E83" s="8">
        <f>100*C83/F!$C114</f>
        <v>-1.0423957014187182</v>
      </c>
      <c r="F83" s="8">
        <f>100*D83/F!$C114</f>
        <v>22.350662514146649</v>
      </c>
      <c r="H83" s="3">
        <v>770800.33697696927</v>
      </c>
      <c r="I83" s="3">
        <v>965721.1786841955</v>
      </c>
      <c r="J83" s="3">
        <v>-194920.84170722624</v>
      </c>
      <c r="K83" s="3">
        <v>4021431.1632998986</v>
      </c>
      <c r="M83" s="3">
        <v>199168.05083598979</v>
      </c>
      <c r="N83" s="3">
        <v>333880.04068473936</v>
      </c>
      <c r="O83" s="3">
        <v>-134711.98984874957</v>
      </c>
      <c r="P83" s="3">
        <v>3046433.9110311554</v>
      </c>
    </row>
    <row r="84" spans="1:16" x14ac:dyDescent="0.25">
      <c r="A84">
        <f t="shared" si="2"/>
        <v>2091</v>
      </c>
      <c r="B84">
        <v>69764</v>
      </c>
      <c r="C84" s="3">
        <v>-342181.14634707093</v>
      </c>
      <c r="D84" s="3">
        <v>7102267.5500761662</v>
      </c>
      <c r="E84" s="8">
        <f>100*C84/F!$C115</f>
        <v>-1.0422463392874532</v>
      </c>
      <c r="F84" s="8">
        <f>100*D84/F!$C115</f>
        <v>21.632730013707015</v>
      </c>
      <c r="H84" s="3">
        <v>800510.37855744222</v>
      </c>
      <c r="I84" s="3">
        <v>1002802.8939497216</v>
      </c>
      <c r="J84" s="3">
        <v>-202292.51539227937</v>
      </c>
      <c r="K84" s="3">
        <v>4046751.6517503937</v>
      </c>
      <c r="M84" s="3">
        <v>206869.19996560356</v>
      </c>
      <c r="N84" s="3">
        <v>346757.83092039503</v>
      </c>
      <c r="O84" s="3">
        <v>-139888.63095479147</v>
      </c>
      <c r="P84" s="3">
        <v>3055515.8983257874</v>
      </c>
    </row>
    <row r="85" spans="1:16" x14ac:dyDescent="0.25">
      <c r="A85">
        <f t="shared" si="2"/>
        <v>2092</v>
      </c>
      <c r="B85">
        <v>70129</v>
      </c>
      <c r="C85" s="3">
        <v>-355365.42423356546</v>
      </c>
      <c r="D85" s="3">
        <v>7125362.9967598021</v>
      </c>
      <c r="E85" s="8">
        <f>100*C85/F!$C116</f>
        <v>-1.0425351860040424</v>
      </c>
      <c r="F85" s="8">
        <f>100*D85/F!$C116</f>
        <v>20.903670223952133</v>
      </c>
      <c r="H85" s="3">
        <v>831338.5008108922</v>
      </c>
      <c r="I85" s="3">
        <v>1041437.1815928273</v>
      </c>
      <c r="J85" s="3">
        <v>-210098.68078193511</v>
      </c>
      <c r="K85" s="3">
        <v>4065699.1144575309</v>
      </c>
      <c r="M85" s="3">
        <v>214825.31079035552</v>
      </c>
      <c r="N85" s="3">
        <v>360092.05424198566</v>
      </c>
      <c r="O85" s="3">
        <v>-145266.74345163014</v>
      </c>
      <c r="P85" s="3">
        <v>3059663.8823022884</v>
      </c>
    </row>
    <row r="86" spans="1:16" x14ac:dyDescent="0.25">
      <c r="A86">
        <v>2093</v>
      </c>
      <c r="C86" s="3">
        <v>-369182.76948727435</v>
      </c>
      <c r="D86" s="3">
        <v>7135916.3609954054</v>
      </c>
      <c r="E86" s="8">
        <f>100*C86/F!$C117</f>
        <v>-1.0431567461011875</v>
      </c>
      <c r="F86" s="8">
        <f>100*D86/F!$C117</f>
        <v>20.163127607294204</v>
      </c>
      <c r="H86" s="3">
        <v>863317.40279073059</v>
      </c>
      <c r="I86" s="3">
        <v>1081651.8380412161</v>
      </c>
      <c r="J86" s="3">
        <v>-218334.43525048555</v>
      </c>
      <c r="K86" s="3">
        <v>4077483.2490853416</v>
      </c>
      <c r="M86" s="3">
        <v>223045.24111766278</v>
      </c>
      <c r="N86" s="3">
        <v>373893.57535445166</v>
      </c>
      <c r="O86" s="3">
        <v>-150848.33423678888</v>
      </c>
      <c r="P86" s="3">
        <v>3058433.1119100815</v>
      </c>
    </row>
    <row r="87" spans="1:16" x14ac:dyDescent="0.25">
      <c r="A87">
        <v>2094</v>
      </c>
      <c r="C87" s="14">
        <v>-383597.90310892207</v>
      </c>
      <c r="D87" s="14">
        <v>7132661.3889571149</v>
      </c>
      <c r="E87" s="8">
        <f>100*C87/F!$C118</f>
        <v>-1.0439293735707045</v>
      </c>
      <c r="F87" s="8">
        <f>100*D87/F!$C118</f>
        <v>19.410937013260138</v>
      </c>
      <c r="H87" s="14">
        <v>896465.1242778973</v>
      </c>
      <c r="I87" s="14">
        <v>1123486.2924528988</v>
      </c>
      <c r="J87" s="14">
        <v>-227021.16817500151</v>
      </c>
      <c r="K87" s="14">
        <v>4081247.6328085703</v>
      </c>
      <c r="M87" s="14">
        <v>231597.90610645874</v>
      </c>
      <c r="N87" s="14">
        <v>388174.64104037959</v>
      </c>
      <c r="O87" s="3">
        <v>-156576.73493392084</v>
      </c>
      <c r="P87" s="14">
        <v>3051413.7561485637</v>
      </c>
    </row>
    <row r="88" spans="1:16" x14ac:dyDescent="0.25">
      <c r="A88">
        <v>2095</v>
      </c>
      <c r="C88" s="14">
        <v>-398547.76826329739</v>
      </c>
      <c r="D88" s="14">
        <v>7114326.3693864467</v>
      </c>
      <c r="E88" s="8"/>
      <c r="F88" s="8"/>
      <c r="H88" s="3">
        <v>930923.73913030943</v>
      </c>
      <c r="I88" s="3">
        <v>1166992.7656026259</v>
      </c>
      <c r="J88" s="3">
        <v>-236069.02647231647</v>
      </c>
      <c r="K88" s="3">
        <v>4076177.2223532191</v>
      </c>
      <c r="M88" s="3">
        <v>240502.24939679829</v>
      </c>
      <c r="N88" s="3">
        <v>402980.99118777929</v>
      </c>
      <c r="O88" s="3">
        <v>-162478.741790981</v>
      </c>
      <c r="P88" s="3">
        <v>3038149.1470332476</v>
      </c>
    </row>
    <row r="89" spans="1:16" x14ac:dyDescent="0.25">
      <c r="E89" s="8"/>
      <c r="F89" s="8"/>
      <c r="J89" s="21"/>
      <c r="O89" s="21"/>
    </row>
    <row r="90" spans="1:16" x14ac:dyDescent="0.25">
      <c r="A90" t="s">
        <v>63</v>
      </c>
    </row>
    <row r="91" spans="1:16" x14ac:dyDescent="0.25">
      <c r="A91" s="10" t="s">
        <v>64</v>
      </c>
    </row>
  </sheetData>
  <mergeCells count="3">
    <mergeCell ref="C1:F1"/>
    <mergeCell ref="H1:K1"/>
    <mergeCell ref="M1:P1"/>
  </mergeCells>
  <hyperlinks>
    <hyperlink ref="A91" r:id="rId1" xr:uid="{3EEEFFC2-C553-46FD-9611-99FC38236048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1E64-569A-4531-A850-6CFEE1C6B1F2}">
  <dimension ref="A1:Q91"/>
  <sheetViews>
    <sheetView tabSelected="1" zoomScale="85" zoomScaleNormal="85" workbookViewId="0">
      <selection activeCell="J27" sqref="J27"/>
    </sheetView>
  </sheetViews>
  <sheetFormatPr defaultRowHeight="15" x14ac:dyDescent="0.25"/>
  <cols>
    <col min="2" max="2" width="0" hidden="1" customWidth="1"/>
    <col min="3" max="4" width="18.140625" customWidth="1"/>
    <col min="5" max="6" width="19.140625" customWidth="1"/>
    <col min="8" max="9" width="18.140625" customWidth="1"/>
    <col min="10" max="11" width="19.140625" customWidth="1"/>
    <col min="13" max="14" width="18.140625" customWidth="1"/>
    <col min="15" max="16" width="19.140625" customWidth="1"/>
  </cols>
  <sheetData>
    <row r="1" spans="1:17" ht="15" customHeight="1" x14ac:dyDescent="0.25">
      <c r="C1" s="36" t="s">
        <v>312</v>
      </c>
      <c r="D1" s="36"/>
      <c r="E1" s="36"/>
      <c r="F1" s="36"/>
      <c r="H1" s="36" t="s">
        <v>313</v>
      </c>
      <c r="I1" s="36"/>
      <c r="J1" s="36"/>
      <c r="K1" s="36"/>
      <c r="M1" s="36" t="s">
        <v>314</v>
      </c>
      <c r="N1" s="36"/>
      <c r="O1" s="36"/>
      <c r="P1" s="36"/>
    </row>
    <row r="2" spans="1:17" ht="45" x14ac:dyDescent="0.25">
      <c r="A2" s="9"/>
      <c r="B2" s="9"/>
      <c r="C2" s="17" t="s">
        <v>308</v>
      </c>
      <c r="D2" s="17" t="s">
        <v>309</v>
      </c>
      <c r="E2" s="17" t="s">
        <v>308</v>
      </c>
      <c r="F2" s="17" t="s">
        <v>309</v>
      </c>
      <c r="H2" s="17" t="s">
        <v>310</v>
      </c>
      <c r="I2" s="17" t="s">
        <v>311</v>
      </c>
      <c r="J2" s="17" t="s">
        <v>308</v>
      </c>
      <c r="K2" s="17" t="s">
        <v>309</v>
      </c>
      <c r="M2" s="17" t="s">
        <v>310</v>
      </c>
      <c r="N2" s="17" t="s">
        <v>311</v>
      </c>
      <c r="O2" s="17" t="s">
        <v>308</v>
      </c>
      <c r="P2" s="17" t="s">
        <v>309</v>
      </c>
    </row>
    <row r="3" spans="1:17" x14ac:dyDescent="0.25">
      <c r="C3" s="13" t="s">
        <v>29</v>
      </c>
      <c r="D3" s="13" t="s">
        <v>29</v>
      </c>
      <c r="E3" s="13" t="s">
        <v>34</v>
      </c>
      <c r="F3" s="13" t="s">
        <v>34</v>
      </c>
      <c r="H3" s="13" t="s">
        <v>29</v>
      </c>
      <c r="I3" s="13" t="s">
        <v>29</v>
      </c>
      <c r="J3" s="13" t="s">
        <v>29</v>
      </c>
      <c r="K3" s="13" t="s">
        <v>29</v>
      </c>
      <c r="M3" s="13" t="s">
        <v>29</v>
      </c>
      <c r="N3" s="13" t="s">
        <v>29</v>
      </c>
      <c r="O3" s="13" t="s">
        <v>29</v>
      </c>
      <c r="P3" s="13" t="s">
        <v>29</v>
      </c>
    </row>
    <row r="4" spans="1:17" x14ac:dyDescent="0.25">
      <c r="A4">
        <v>2011</v>
      </c>
      <c r="B4">
        <v>40909</v>
      </c>
      <c r="C4" s="3">
        <v>354</v>
      </c>
      <c r="D4" s="3"/>
      <c r="E4" s="8">
        <f>100*C4/qc!$C8</f>
        <v>0.10238226762262012</v>
      </c>
      <c r="F4" s="8">
        <f>100*D4/qc!$C8</f>
        <v>0</v>
      </c>
      <c r="H4" s="3">
        <v>11042</v>
      </c>
      <c r="I4" s="3">
        <v>10688</v>
      </c>
      <c r="J4" s="3">
        <v>354</v>
      </c>
      <c r="K4" s="3"/>
      <c r="M4" s="3"/>
      <c r="N4" s="3"/>
      <c r="O4" s="21"/>
      <c r="P4" s="3"/>
    </row>
    <row r="5" spans="1:17" x14ac:dyDescent="0.25">
      <c r="A5">
        <v>2012</v>
      </c>
      <c r="B5">
        <v>41275</v>
      </c>
      <c r="C5" s="3">
        <v>493</v>
      </c>
      <c r="D5" s="3"/>
      <c r="E5" s="8">
        <f>100*C5/qc!$C9</f>
        <v>0.13877433828848737</v>
      </c>
      <c r="F5" s="8">
        <f>100*D5/qc!$C9</f>
        <v>0</v>
      </c>
      <c r="H5" s="3">
        <v>11855</v>
      </c>
      <c r="I5" s="3">
        <v>11362</v>
      </c>
      <c r="J5" s="3">
        <v>493</v>
      </c>
      <c r="K5" s="3"/>
      <c r="M5" s="3"/>
      <c r="N5" s="3"/>
      <c r="O5" s="21"/>
      <c r="P5" s="3"/>
    </row>
    <row r="6" spans="1:17" x14ac:dyDescent="0.25">
      <c r="A6">
        <v>2013</v>
      </c>
      <c r="B6">
        <v>41640</v>
      </c>
      <c r="C6" s="3">
        <v>258</v>
      </c>
      <c r="D6" s="3"/>
      <c r="E6" s="8">
        <f>100*C6/qc!$C10</f>
        <v>7.0529958830186826E-2</v>
      </c>
      <c r="F6" s="8">
        <f>100*D6/qc!$C10</f>
        <v>0</v>
      </c>
      <c r="H6" s="3">
        <v>12116</v>
      </c>
      <c r="I6" s="3">
        <v>11858</v>
      </c>
      <c r="J6" s="3">
        <v>258</v>
      </c>
      <c r="K6" s="3"/>
      <c r="M6" s="3"/>
      <c r="N6" s="3"/>
      <c r="O6" s="21"/>
      <c r="P6" s="3"/>
    </row>
    <row r="7" spans="1:17" x14ac:dyDescent="0.25">
      <c r="A7">
        <v>2014</v>
      </c>
      <c r="B7">
        <v>42005</v>
      </c>
      <c r="C7" s="3">
        <v>238</v>
      </c>
      <c r="D7" s="3"/>
      <c r="E7" s="8">
        <f>100*C7/qc!$C11</f>
        <v>6.3150409416309783E-2</v>
      </c>
      <c r="F7" s="8">
        <f>100*D7/qc!$C11</f>
        <v>0</v>
      </c>
      <c r="H7" s="3">
        <v>12699</v>
      </c>
      <c r="I7" s="3">
        <v>12461</v>
      </c>
      <c r="J7" s="3">
        <v>238</v>
      </c>
      <c r="K7" s="3"/>
      <c r="M7" s="3"/>
      <c r="N7" s="3"/>
      <c r="O7" s="21"/>
      <c r="P7" s="3"/>
    </row>
    <row r="8" spans="1:17" x14ac:dyDescent="0.25">
      <c r="A8">
        <v>2015</v>
      </c>
      <c r="B8">
        <v>42370</v>
      </c>
      <c r="C8" s="3">
        <v>27</v>
      </c>
      <c r="D8" s="3"/>
      <c r="E8" s="8">
        <f>100*C8/qc!$C12</f>
        <v>6.9647403570590226E-3</v>
      </c>
      <c r="F8" s="8">
        <f>100*D8/qc!$C12</f>
        <v>0</v>
      </c>
      <c r="H8" s="3">
        <v>13112</v>
      </c>
      <c r="I8" s="3">
        <v>13085</v>
      </c>
      <c r="J8" s="3">
        <v>27</v>
      </c>
      <c r="K8" s="3"/>
      <c r="M8" s="3"/>
      <c r="N8" s="3"/>
      <c r="O8" s="21"/>
      <c r="P8" s="3"/>
    </row>
    <row r="9" spans="1:17" x14ac:dyDescent="0.25">
      <c r="A9">
        <v>2016</v>
      </c>
      <c r="B9">
        <v>42736</v>
      </c>
      <c r="C9" s="3">
        <v>8</v>
      </c>
      <c r="D9" s="3"/>
      <c r="E9" s="8">
        <f>100*C9/qc!$C13</f>
        <v>2.0038825223871251E-3</v>
      </c>
      <c r="F9" s="8">
        <f>100*D9/qc!$C13</f>
        <v>0</v>
      </c>
      <c r="H9" s="3">
        <v>13624</v>
      </c>
      <c r="I9" s="3">
        <v>13616</v>
      </c>
      <c r="J9" s="3">
        <v>8</v>
      </c>
      <c r="K9" s="3"/>
      <c r="M9" s="3"/>
      <c r="N9" s="3"/>
      <c r="O9" s="21"/>
      <c r="P9" s="3"/>
    </row>
    <row r="10" spans="1:17" x14ac:dyDescent="0.25">
      <c r="A10">
        <v>2017</v>
      </c>
      <c r="B10">
        <v>43101</v>
      </c>
      <c r="C10" s="3">
        <v>431</v>
      </c>
      <c r="D10" s="3"/>
      <c r="E10" s="8">
        <f>100*C10/qc!$C14</f>
        <v>0.10294405671238242</v>
      </c>
      <c r="F10" s="8">
        <f>100*D10/qc!$C14</f>
        <v>0</v>
      </c>
      <c r="H10" s="3">
        <v>14566</v>
      </c>
      <c r="I10" s="3">
        <v>14135</v>
      </c>
      <c r="J10" s="3">
        <v>431</v>
      </c>
      <c r="K10" s="3"/>
      <c r="M10" s="3"/>
      <c r="N10" s="3"/>
      <c r="O10" s="21"/>
      <c r="P10" s="3"/>
    </row>
    <row r="11" spans="1:17" x14ac:dyDescent="0.25">
      <c r="A11">
        <v>2018</v>
      </c>
      <c r="B11">
        <v>43466</v>
      </c>
      <c r="C11" s="3">
        <v>856</v>
      </c>
      <c r="D11" s="3"/>
      <c r="E11" s="8">
        <f>100*C11/qc!$C15</f>
        <v>0.19393368193063698</v>
      </c>
      <c r="F11" s="8">
        <f>100*D11/qc!$C15</f>
        <v>0</v>
      </c>
      <c r="H11" s="3">
        <v>15445</v>
      </c>
      <c r="I11" s="3">
        <v>14589</v>
      </c>
      <c r="J11" s="3">
        <v>856</v>
      </c>
      <c r="K11" s="3"/>
      <c r="M11" s="3"/>
      <c r="N11" s="3"/>
      <c r="O11" s="21"/>
      <c r="P11" s="3"/>
    </row>
    <row r="12" spans="1:17" x14ac:dyDescent="0.25">
      <c r="A12">
        <v>2019</v>
      </c>
      <c r="B12">
        <v>43831</v>
      </c>
      <c r="C12" s="3">
        <v>1341</v>
      </c>
      <c r="D12" s="3">
        <v>82856</v>
      </c>
      <c r="E12" s="8">
        <f>100*C12/qc!$C16</f>
        <v>0.29129566836172799</v>
      </c>
      <c r="F12" s="8">
        <f>100*D12/qc!$C16</f>
        <v>17.998205740327617</v>
      </c>
      <c r="H12" s="3">
        <v>16142</v>
      </c>
      <c r="I12" s="3">
        <v>15217</v>
      </c>
      <c r="J12" s="3">
        <v>925</v>
      </c>
      <c r="K12" s="3">
        <v>82415</v>
      </c>
      <c r="M12" s="3">
        <v>449</v>
      </c>
      <c r="N12" s="3">
        <v>33</v>
      </c>
      <c r="O12" s="21">
        <v>416</v>
      </c>
      <c r="P12" s="3">
        <v>441</v>
      </c>
      <c r="Q12" s="3">
        <f>O12+J12</f>
        <v>1341</v>
      </c>
    </row>
    <row r="13" spans="1:17" x14ac:dyDescent="0.25">
      <c r="A13">
        <v>2020</v>
      </c>
      <c r="B13">
        <v>44197</v>
      </c>
      <c r="C13" s="3">
        <v>1714.3000837983309</v>
      </c>
      <c r="D13" s="3">
        <v>93484</v>
      </c>
      <c r="E13" s="8">
        <f>100*C13/qc!$C17</f>
        <v>0.3859080609597233</v>
      </c>
      <c r="F13" s="8">
        <f>100*D13/qc!$C17</f>
        <v>21.04429061849288</v>
      </c>
      <c r="H13" s="3">
        <v>16643</v>
      </c>
      <c r="I13" s="3">
        <v>15771</v>
      </c>
      <c r="J13" s="3">
        <v>872</v>
      </c>
      <c r="K13" s="3">
        <v>92007</v>
      </c>
      <c r="M13" s="3">
        <v>881</v>
      </c>
      <c r="N13" s="3">
        <v>39</v>
      </c>
      <c r="O13" s="21">
        <v>842</v>
      </c>
      <c r="P13" s="3">
        <v>1477</v>
      </c>
      <c r="Q13" s="3">
        <f t="shared" ref="Q13:Q76" si="0">O13+J13</f>
        <v>1714</v>
      </c>
    </row>
    <row r="14" spans="1:17" x14ac:dyDescent="0.25">
      <c r="A14">
        <v>2021</v>
      </c>
      <c r="B14">
        <v>44562</v>
      </c>
      <c r="C14" s="3">
        <v>1628.5886549323077</v>
      </c>
      <c r="D14" s="3">
        <v>100392</v>
      </c>
      <c r="E14" s="8">
        <f>100*C14/qc!$C18</f>
        <v>0.33393863223481829</v>
      </c>
      <c r="F14" s="8">
        <f>100*D14/qc!$C18</f>
        <v>20.585165606910934</v>
      </c>
      <c r="H14" s="3">
        <v>17318</v>
      </c>
      <c r="I14" s="3">
        <v>17191</v>
      </c>
      <c r="J14" s="3">
        <v>127</v>
      </c>
      <c r="K14" s="3">
        <v>97342</v>
      </c>
      <c r="M14" s="3">
        <v>1529</v>
      </c>
      <c r="N14" s="3">
        <v>28</v>
      </c>
      <c r="O14" s="21">
        <v>1501</v>
      </c>
      <c r="P14" s="3">
        <v>3050</v>
      </c>
      <c r="Q14" s="3">
        <f t="shared" si="0"/>
        <v>1628</v>
      </c>
    </row>
    <row r="15" spans="1:17" x14ac:dyDescent="0.25">
      <c r="A15">
        <v>2022</v>
      </c>
      <c r="B15">
        <v>44927</v>
      </c>
      <c r="C15" s="3">
        <v>2528.9359992032041</v>
      </c>
      <c r="D15" s="3">
        <v>108580</v>
      </c>
      <c r="E15" s="8">
        <f>100*C15/qc!$C19</f>
        <v>0.48887789133514098</v>
      </c>
      <c r="F15" s="8">
        <f>100*D15/qc!$C19</f>
        <v>20.989997950875132</v>
      </c>
      <c r="H15" s="3">
        <v>18325</v>
      </c>
      <c r="I15" s="3">
        <v>18163</v>
      </c>
      <c r="J15" s="3">
        <v>162</v>
      </c>
      <c r="K15" s="3">
        <v>103014</v>
      </c>
      <c r="M15" s="3">
        <v>2426</v>
      </c>
      <c r="N15" s="3">
        <v>59</v>
      </c>
      <c r="O15" s="21">
        <v>2367</v>
      </c>
      <c r="P15" s="3">
        <v>5566</v>
      </c>
      <c r="Q15" s="3">
        <f t="shared" si="0"/>
        <v>2529</v>
      </c>
    </row>
    <row r="16" spans="1:17" x14ac:dyDescent="0.25">
      <c r="A16">
        <v>2023</v>
      </c>
      <c r="B16">
        <v>45292</v>
      </c>
      <c r="C16" s="3">
        <v>3051.3488762290799</v>
      </c>
      <c r="D16" s="3">
        <v>117734</v>
      </c>
      <c r="E16" s="8">
        <f>100*C16/qc!$C20</f>
        <v>0.5719686251634325</v>
      </c>
      <c r="F16" s="8">
        <f>100*D16/qc!$C20</f>
        <v>22.068978948815552</v>
      </c>
      <c r="H16" s="3">
        <v>18893</v>
      </c>
      <c r="I16" s="3">
        <v>19066</v>
      </c>
      <c r="J16" s="3">
        <v>-173</v>
      </c>
      <c r="K16" s="3">
        <v>108671</v>
      </c>
      <c r="M16" s="3">
        <v>3332</v>
      </c>
      <c r="N16" s="3">
        <v>107</v>
      </c>
      <c r="O16" s="21">
        <v>3224</v>
      </c>
      <c r="P16" s="3">
        <v>9063</v>
      </c>
      <c r="Q16" s="3">
        <f t="shared" si="0"/>
        <v>3051</v>
      </c>
    </row>
    <row r="17" spans="1:17" x14ac:dyDescent="0.25">
      <c r="A17">
        <v>2024</v>
      </c>
      <c r="B17">
        <v>45658</v>
      </c>
      <c r="C17" s="3">
        <v>3244.6807417720956</v>
      </c>
      <c r="D17" s="3">
        <v>127573</v>
      </c>
      <c r="E17" s="8">
        <f>100*C17/qc!$C21</f>
        <v>0.59097746008213536</v>
      </c>
      <c r="F17" s="8">
        <f>100*D17/qc!$C21</f>
        <v>23.235804541399094</v>
      </c>
      <c r="H17" s="3">
        <v>19518</v>
      </c>
      <c r="I17" s="3">
        <v>19991</v>
      </c>
      <c r="J17" s="3">
        <v>-473</v>
      </c>
      <c r="K17" s="3">
        <v>114349</v>
      </c>
      <c r="M17" s="3">
        <v>3893</v>
      </c>
      <c r="N17" s="3">
        <v>175</v>
      </c>
      <c r="O17" s="21">
        <v>3717</v>
      </c>
      <c r="P17" s="3">
        <v>13224</v>
      </c>
      <c r="Q17" s="3">
        <f t="shared" si="0"/>
        <v>3244</v>
      </c>
    </row>
    <row r="18" spans="1:17" x14ac:dyDescent="0.25">
      <c r="A18">
        <v>2025</v>
      </c>
      <c r="B18">
        <v>46023</v>
      </c>
      <c r="C18" s="3">
        <v>3357.3465760748186</v>
      </c>
      <c r="D18" s="3">
        <v>138049</v>
      </c>
      <c r="E18" s="8">
        <f>100*C18/qc!$C22</f>
        <v>0.59501022472767406</v>
      </c>
      <c r="F18" s="8">
        <f>100*D18/qc!$C22</f>
        <v>24.465918144639044</v>
      </c>
      <c r="H18" s="3">
        <v>20088</v>
      </c>
      <c r="I18" s="3">
        <v>20915</v>
      </c>
      <c r="J18" s="3">
        <v>-827</v>
      </c>
      <c r="K18" s="3">
        <v>119994</v>
      </c>
      <c r="M18" s="3">
        <v>4444</v>
      </c>
      <c r="N18" s="3">
        <v>259</v>
      </c>
      <c r="O18" s="21">
        <v>4184</v>
      </c>
      <c r="P18" s="3">
        <v>18055</v>
      </c>
      <c r="Q18" s="3">
        <f t="shared" si="0"/>
        <v>3357</v>
      </c>
    </row>
    <row r="19" spans="1:17" x14ac:dyDescent="0.25">
      <c r="A19">
        <v>2026</v>
      </c>
      <c r="B19">
        <v>46388</v>
      </c>
      <c r="C19" s="3">
        <v>3026.4133983401698</v>
      </c>
      <c r="D19" s="3">
        <v>148750</v>
      </c>
      <c r="E19" s="8">
        <f>100*C19/qc!$C23</f>
        <v>0.52182400922960792</v>
      </c>
      <c r="F19" s="8">
        <f>100*D19/qc!$C23</f>
        <v>25.647957220740373</v>
      </c>
      <c r="H19" s="3">
        <v>20717</v>
      </c>
      <c r="I19" s="3">
        <v>21893</v>
      </c>
      <c r="J19" s="3">
        <v>-1176</v>
      </c>
      <c r="K19" s="3">
        <v>125610</v>
      </c>
      <c r="M19" s="3">
        <v>4564</v>
      </c>
      <c r="N19" s="3">
        <v>361</v>
      </c>
      <c r="O19" s="21">
        <v>4203</v>
      </c>
      <c r="P19" s="3">
        <v>23140</v>
      </c>
      <c r="Q19" s="3">
        <f t="shared" si="0"/>
        <v>3027</v>
      </c>
    </row>
    <row r="20" spans="1:17" x14ac:dyDescent="0.25">
      <c r="A20">
        <v>2027</v>
      </c>
      <c r="B20">
        <v>46753</v>
      </c>
      <c r="C20" s="3">
        <v>2730.6470687599722</v>
      </c>
      <c r="D20" s="3">
        <v>159722</v>
      </c>
      <c r="E20" s="8">
        <f>100*C20/qc!$C24</f>
        <v>0.45785288194146512</v>
      </c>
      <c r="F20" s="8">
        <f>100*D20/qc!$C24</f>
        <v>26.780897043082078</v>
      </c>
      <c r="H20" s="3">
        <v>21354</v>
      </c>
      <c r="I20" s="3">
        <v>22842</v>
      </c>
      <c r="J20" s="3">
        <v>-1487</v>
      </c>
      <c r="K20" s="3">
        <v>131232</v>
      </c>
      <c r="M20" s="3">
        <v>4692</v>
      </c>
      <c r="N20" s="3">
        <v>475</v>
      </c>
      <c r="O20" s="21">
        <v>4218</v>
      </c>
      <c r="P20" s="3">
        <v>28490</v>
      </c>
      <c r="Q20" s="3">
        <f t="shared" si="0"/>
        <v>2731</v>
      </c>
    </row>
    <row r="21" spans="1:17" x14ac:dyDescent="0.25">
      <c r="A21">
        <v>2028</v>
      </c>
      <c r="B21">
        <v>47119</v>
      </c>
      <c r="C21" s="3">
        <v>2468.866193366739</v>
      </c>
      <c r="D21" s="3">
        <v>171011</v>
      </c>
      <c r="E21" s="8">
        <f>100*C21/qc!$C25</f>
        <v>0.40236916458191707</v>
      </c>
      <c r="F21" s="8">
        <f>100*D21/qc!$C25</f>
        <v>27.870912319668541</v>
      </c>
      <c r="H21" s="3">
        <v>22031</v>
      </c>
      <c r="I21" s="3">
        <v>23783</v>
      </c>
      <c r="J21" s="3">
        <v>-1752</v>
      </c>
      <c r="K21" s="3">
        <v>136908</v>
      </c>
      <c r="M21" s="3">
        <v>4821</v>
      </c>
      <c r="N21" s="3">
        <v>600</v>
      </c>
      <c r="O21" s="21">
        <v>4221</v>
      </c>
      <c r="P21" s="3">
        <v>34104</v>
      </c>
      <c r="Q21" s="3">
        <f t="shared" si="0"/>
        <v>2469</v>
      </c>
    </row>
    <row r="22" spans="1:17" x14ac:dyDescent="0.25">
      <c r="A22">
        <v>2029</v>
      </c>
      <c r="B22">
        <v>47484</v>
      </c>
      <c r="C22" s="3">
        <v>2273.4618379872227</v>
      </c>
      <c r="D22" s="3">
        <v>182702</v>
      </c>
      <c r="E22" s="8">
        <f>100*C22/qc!$C26</f>
        <v>0.36000798532845346</v>
      </c>
      <c r="F22" s="8">
        <f>100*D22/qc!$C26</f>
        <v>28.931287887247464</v>
      </c>
      <c r="H22" s="3">
        <v>22707</v>
      </c>
      <c r="I22" s="3">
        <v>24667</v>
      </c>
      <c r="J22" s="3">
        <v>-1960</v>
      </c>
      <c r="K22" s="3">
        <v>142696</v>
      </c>
      <c r="M22" s="3">
        <v>4973</v>
      </c>
      <c r="N22" s="3">
        <v>739</v>
      </c>
      <c r="O22" s="21">
        <v>4234</v>
      </c>
      <c r="P22" s="3">
        <v>40005</v>
      </c>
      <c r="Q22" s="3">
        <f t="shared" si="0"/>
        <v>2274</v>
      </c>
    </row>
    <row r="23" spans="1:17" x14ac:dyDescent="0.25">
      <c r="A23">
        <v>2030</v>
      </c>
      <c r="B23">
        <v>47849</v>
      </c>
      <c r="C23" s="3">
        <v>2083.45256434783</v>
      </c>
      <c r="D23" s="3">
        <v>194818</v>
      </c>
      <c r="E23" s="8">
        <f>100*C23/qc!$C27</f>
        <v>0.32049227544435333</v>
      </c>
      <c r="F23" s="8">
        <f>100*D23/qc!$C27</f>
        <v>29.96836366037568</v>
      </c>
      <c r="H23" s="3">
        <v>23437</v>
      </c>
      <c r="I23" s="3">
        <v>25590</v>
      </c>
      <c r="J23" s="3">
        <v>-2153</v>
      </c>
      <c r="K23" s="3">
        <v>148620</v>
      </c>
      <c r="M23" s="3">
        <v>5131</v>
      </c>
      <c r="N23" s="3">
        <v>894</v>
      </c>
      <c r="O23" s="21">
        <v>4236</v>
      </c>
      <c r="P23" s="3">
        <v>46198</v>
      </c>
      <c r="Q23" s="3">
        <f t="shared" si="0"/>
        <v>2083</v>
      </c>
    </row>
    <row r="24" spans="1:17" x14ac:dyDescent="0.25">
      <c r="A24">
        <v>2031</v>
      </c>
      <c r="B24">
        <v>48214</v>
      </c>
      <c r="C24" s="3">
        <v>1935.6757731158941</v>
      </c>
      <c r="D24" s="3">
        <v>207424</v>
      </c>
      <c r="E24" s="8">
        <f>100*C24/qc!$C28</f>
        <v>0.28910151994907213</v>
      </c>
      <c r="F24" s="8">
        <f>100*D24/qc!$C28</f>
        <v>30.979668447979265</v>
      </c>
      <c r="H24" s="3">
        <v>24203</v>
      </c>
      <c r="I24" s="3">
        <v>26506</v>
      </c>
      <c r="J24" s="3">
        <v>-2303</v>
      </c>
      <c r="K24" s="3">
        <v>154729</v>
      </c>
      <c r="M24" s="3">
        <v>5303</v>
      </c>
      <c r="N24" s="3">
        <v>1065</v>
      </c>
      <c r="O24" s="21">
        <v>4239</v>
      </c>
      <c r="P24" s="3">
        <v>52695</v>
      </c>
      <c r="Q24" s="3">
        <f t="shared" si="0"/>
        <v>1936</v>
      </c>
    </row>
    <row r="25" spans="1:17" x14ac:dyDescent="0.25">
      <c r="A25">
        <v>2032</v>
      </c>
      <c r="B25">
        <v>48580</v>
      </c>
      <c r="C25" s="3">
        <v>1813.6378900141463</v>
      </c>
      <c r="D25" s="3">
        <v>220573</v>
      </c>
      <c r="E25" s="8">
        <f>100*C25/qc!$C29</f>
        <v>0.26292598515652255</v>
      </c>
      <c r="F25" s="8">
        <f>100*D25/qc!$C29</f>
        <v>31.976820534708445</v>
      </c>
      <c r="H25" s="3">
        <v>25009</v>
      </c>
      <c r="I25" s="3">
        <v>27419</v>
      </c>
      <c r="J25" s="3">
        <v>-2410</v>
      </c>
      <c r="K25" s="3">
        <v>161077</v>
      </c>
      <c r="M25" s="3">
        <v>5475</v>
      </c>
      <c r="N25" s="3">
        <v>1251</v>
      </c>
      <c r="O25" s="14">
        <v>4223</v>
      </c>
      <c r="P25" s="3">
        <v>59496</v>
      </c>
      <c r="Q25" s="3">
        <f t="shared" si="0"/>
        <v>1813</v>
      </c>
    </row>
    <row r="26" spans="1:17" x14ac:dyDescent="0.25">
      <c r="A26">
        <v>2033</v>
      </c>
      <c r="B26">
        <v>48945</v>
      </c>
      <c r="C26" s="3">
        <v>1710.7948211435614</v>
      </c>
      <c r="D26" s="3">
        <v>234310</v>
      </c>
      <c r="E26" s="8">
        <f>100*C26/qc!$C30</f>
        <v>0.24057622932573056</v>
      </c>
      <c r="F26" s="8">
        <f>100*D26/qc!$C30</f>
        <v>32.94925586437796</v>
      </c>
      <c r="H26" s="3">
        <v>25840</v>
      </c>
      <c r="I26" s="3">
        <v>28326</v>
      </c>
      <c r="J26" s="3">
        <v>-2486</v>
      </c>
      <c r="K26" s="3">
        <v>167708</v>
      </c>
      <c r="M26" s="3">
        <v>5651</v>
      </c>
      <c r="N26" s="3">
        <v>1454</v>
      </c>
      <c r="O26" s="14">
        <v>4197</v>
      </c>
      <c r="P26" s="3">
        <v>66602</v>
      </c>
      <c r="Q26" s="3">
        <f t="shared" si="0"/>
        <v>1711</v>
      </c>
    </row>
    <row r="27" spans="1:17" x14ac:dyDescent="0.25">
      <c r="A27">
        <v>2034</v>
      </c>
      <c r="B27">
        <v>49310</v>
      </c>
      <c r="C27" s="3">
        <v>1608.4287086530239</v>
      </c>
      <c r="D27" s="3">
        <v>248667</v>
      </c>
      <c r="E27" s="8">
        <f>100*C27/qc!$C31</f>
        <v>0.21929335940649636</v>
      </c>
      <c r="F27" s="8">
        <f>100*D27/qc!$C31</f>
        <v>33.903288041409148</v>
      </c>
      <c r="H27" s="3">
        <v>26709</v>
      </c>
      <c r="I27" s="3">
        <v>29266</v>
      </c>
      <c r="J27" s="3">
        <v>-2557</v>
      </c>
      <c r="K27" s="3">
        <v>174643</v>
      </c>
      <c r="M27" s="3">
        <v>5844</v>
      </c>
      <c r="N27" s="3">
        <v>1678</v>
      </c>
      <c r="O27" s="14">
        <v>4166</v>
      </c>
      <c r="P27" s="3">
        <v>74024</v>
      </c>
      <c r="Q27" s="3">
        <f t="shared" si="0"/>
        <v>1609</v>
      </c>
    </row>
    <row r="28" spans="1:17" x14ac:dyDescent="0.25">
      <c r="A28">
        <v>2035</v>
      </c>
      <c r="B28">
        <v>49675</v>
      </c>
      <c r="C28" s="3">
        <v>1482.6413101274702</v>
      </c>
      <c r="D28" s="3">
        <v>263654</v>
      </c>
      <c r="E28" s="8">
        <f>100*C28/qc!$C32</f>
        <v>0.19597809161268456</v>
      </c>
      <c r="F28" s="8">
        <f>100*D28/qc!$C32</f>
        <v>34.85024153388008</v>
      </c>
      <c r="H28" s="3">
        <v>27622</v>
      </c>
      <c r="I28" s="3">
        <v>30249</v>
      </c>
      <c r="J28" s="3">
        <v>-2626</v>
      </c>
      <c r="K28" s="3">
        <v>181901</v>
      </c>
      <c r="M28" s="3">
        <v>6034</v>
      </c>
      <c r="N28" s="3">
        <v>1925</v>
      </c>
      <c r="O28" s="14">
        <v>4109</v>
      </c>
      <c r="P28" s="3">
        <v>81753</v>
      </c>
      <c r="Q28" s="3">
        <f t="shared" si="0"/>
        <v>1483</v>
      </c>
    </row>
    <row r="29" spans="1:17" x14ac:dyDescent="0.25">
      <c r="A29">
        <v>2036</v>
      </c>
      <c r="B29">
        <v>50041</v>
      </c>
      <c r="C29" s="3">
        <v>1362.8580874969412</v>
      </c>
      <c r="D29" s="3">
        <v>279311</v>
      </c>
      <c r="E29" s="8">
        <f>100*C29/qc!$C33</f>
        <v>0.17459897579712952</v>
      </c>
      <c r="F29" s="8">
        <f>100*D29/qc!$C33</f>
        <v>35.783193405293929</v>
      </c>
      <c r="H29" s="3">
        <v>28571</v>
      </c>
      <c r="I29" s="3">
        <v>31252</v>
      </c>
      <c r="J29" s="3">
        <v>-2681</v>
      </c>
      <c r="K29" s="3">
        <v>189516</v>
      </c>
      <c r="M29" s="3">
        <v>6240</v>
      </c>
      <c r="N29" s="3">
        <v>2196</v>
      </c>
      <c r="O29" s="14">
        <v>4044</v>
      </c>
      <c r="P29" s="3">
        <v>89795</v>
      </c>
      <c r="Q29" s="3">
        <f t="shared" si="0"/>
        <v>1363</v>
      </c>
    </row>
    <row r="30" spans="1:17" x14ac:dyDescent="0.25">
      <c r="A30">
        <v>2037</v>
      </c>
      <c r="B30">
        <v>50406</v>
      </c>
      <c r="C30" s="3">
        <v>1205.5802960132569</v>
      </c>
      <c r="D30" s="3">
        <v>295634</v>
      </c>
      <c r="E30" s="8">
        <f>100*C30/qc!$C34</f>
        <v>0.14965926507432503</v>
      </c>
      <c r="F30" s="8">
        <f>100*D30/qc!$C34</f>
        <v>36.699643580187114</v>
      </c>
      <c r="H30" s="3">
        <v>29555</v>
      </c>
      <c r="I30" s="3">
        <v>32310</v>
      </c>
      <c r="J30" s="3">
        <v>-2755</v>
      </c>
      <c r="K30" s="3">
        <v>197487</v>
      </c>
      <c r="M30" s="3">
        <v>6452</v>
      </c>
      <c r="N30" s="3">
        <v>2492</v>
      </c>
      <c r="O30" s="14">
        <v>3960</v>
      </c>
      <c r="P30" s="3">
        <v>98146</v>
      </c>
      <c r="Q30" s="3">
        <f t="shared" si="0"/>
        <v>1205</v>
      </c>
    </row>
    <row r="31" spans="1:17" x14ac:dyDescent="0.25">
      <c r="A31">
        <v>2038</v>
      </c>
      <c r="B31">
        <v>50771</v>
      </c>
      <c r="C31" s="3">
        <v>1023.2619558539373</v>
      </c>
      <c r="D31" s="3">
        <v>312634</v>
      </c>
      <c r="E31" s="8">
        <f>100*C31/qc!$C35</f>
        <v>0.12305241754219677</v>
      </c>
      <c r="F31" s="8">
        <f>100*D31/qc!$C35</f>
        <v>37.595817264390206</v>
      </c>
      <c r="H31" s="3">
        <v>30560</v>
      </c>
      <c r="I31" s="3">
        <v>33393</v>
      </c>
      <c r="J31" s="3">
        <v>-2832</v>
      </c>
      <c r="K31" s="3">
        <v>205833</v>
      </c>
      <c r="M31" s="3">
        <v>6671</v>
      </c>
      <c r="N31" s="3">
        <v>2815</v>
      </c>
      <c r="O31" s="14">
        <v>3856</v>
      </c>
      <c r="P31" s="3">
        <v>106801</v>
      </c>
      <c r="Q31" s="3">
        <f t="shared" si="0"/>
        <v>1024</v>
      </c>
    </row>
    <row r="32" spans="1:17" x14ac:dyDescent="0.25">
      <c r="A32">
        <v>2039</v>
      </c>
      <c r="B32">
        <v>51136</v>
      </c>
      <c r="C32" s="3">
        <v>816.85874033509754</v>
      </c>
      <c r="D32" s="3">
        <v>330324</v>
      </c>
      <c r="E32" s="8">
        <f>100*C32/qc!$C36</f>
        <v>9.5133540316970175E-2</v>
      </c>
      <c r="F32" s="8">
        <f>100*D32/qc!$C36</f>
        <v>38.470411124904551</v>
      </c>
      <c r="H32" s="3">
        <v>31611</v>
      </c>
      <c r="I32" s="3">
        <v>34523</v>
      </c>
      <c r="J32" s="3">
        <v>-2912</v>
      </c>
      <c r="K32" s="3">
        <v>214571</v>
      </c>
      <c r="M32" s="3">
        <v>6898</v>
      </c>
      <c r="N32" s="3">
        <v>3169</v>
      </c>
      <c r="O32" s="14">
        <v>3729</v>
      </c>
      <c r="P32" s="3">
        <v>115753</v>
      </c>
      <c r="Q32" s="3">
        <f t="shared" si="0"/>
        <v>817</v>
      </c>
    </row>
    <row r="33" spans="1:17" x14ac:dyDescent="0.25">
      <c r="A33">
        <v>2040</v>
      </c>
      <c r="B33">
        <v>51502</v>
      </c>
      <c r="C33" s="3">
        <v>561.36891612105683</v>
      </c>
      <c r="D33" s="3">
        <v>348690</v>
      </c>
      <c r="E33" s="8">
        <f>100*C33/qc!$C37</f>
        <v>6.3326765485898689E-2</v>
      </c>
      <c r="F33" s="8">
        <f>100*D33/qc!$C37</f>
        <v>39.334935054573371</v>
      </c>
      <c r="H33" s="3">
        <v>32694</v>
      </c>
      <c r="I33" s="3">
        <v>35708</v>
      </c>
      <c r="J33" s="3">
        <v>-3014</v>
      </c>
      <c r="K33" s="3">
        <v>223702</v>
      </c>
      <c r="M33" s="3">
        <v>7131</v>
      </c>
      <c r="N33" s="3">
        <v>3556</v>
      </c>
      <c r="O33" s="14">
        <v>3575</v>
      </c>
      <c r="P33" s="3">
        <v>124989</v>
      </c>
      <c r="Q33" s="3">
        <f t="shared" si="0"/>
        <v>561</v>
      </c>
    </row>
    <row r="34" spans="1:17" x14ac:dyDescent="0.25">
      <c r="A34">
        <v>2041</v>
      </c>
      <c r="B34">
        <v>51867</v>
      </c>
      <c r="C34" s="3">
        <v>285.037395475425</v>
      </c>
      <c r="D34" s="3">
        <v>367749</v>
      </c>
      <c r="E34" s="8">
        <f>100*C34/qc!$C38</f>
        <v>3.1141839790297395E-2</v>
      </c>
      <c r="F34" s="8">
        <f>100*D34/qc!$C38</f>
        <v>40.178519109537206</v>
      </c>
      <c r="H34" s="3">
        <v>33825</v>
      </c>
      <c r="I34" s="3">
        <v>36944</v>
      </c>
      <c r="J34" s="3">
        <v>-3119</v>
      </c>
      <c r="K34" s="3">
        <v>233244</v>
      </c>
      <c r="M34" s="3">
        <v>7379</v>
      </c>
      <c r="N34" s="3">
        <v>3974</v>
      </c>
      <c r="O34" s="14">
        <v>3404</v>
      </c>
      <c r="P34" s="3">
        <v>134505</v>
      </c>
      <c r="Q34" s="3">
        <f t="shared" si="0"/>
        <v>285</v>
      </c>
    </row>
    <row r="35" spans="1:17" x14ac:dyDescent="0.25">
      <c r="A35">
        <v>2042</v>
      </c>
      <c r="B35">
        <v>52232</v>
      </c>
      <c r="C35" s="3">
        <v>-42.714277008737554</v>
      </c>
      <c r="D35" s="3">
        <v>387485</v>
      </c>
      <c r="E35" s="8">
        <f>100*C35/qc!$C39</f>
        <v>-4.5189368304652333E-3</v>
      </c>
      <c r="F35" s="8">
        <f>100*D35/qc!$C39</f>
        <v>40.99379318523021</v>
      </c>
      <c r="H35" s="3">
        <v>34970</v>
      </c>
      <c r="I35" s="3">
        <v>38213</v>
      </c>
      <c r="J35" s="3">
        <v>-3243</v>
      </c>
      <c r="K35" s="3">
        <v>243202</v>
      </c>
      <c r="M35" s="3">
        <v>7625</v>
      </c>
      <c r="N35" s="3">
        <v>4424</v>
      </c>
      <c r="O35" s="14">
        <v>3201</v>
      </c>
      <c r="P35" s="3">
        <v>144283</v>
      </c>
      <c r="Q35" s="3">
        <f t="shared" si="0"/>
        <v>-42</v>
      </c>
    </row>
    <row r="36" spans="1:17" x14ac:dyDescent="0.25">
      <c r="A36">
        <v>2043</v>
      </c>
      <c r="B36">
        <v>52597</v>
      </c>
      <c r="C36" s="3">
        <v>-354.54323100140755</v>
      </c>
      <c r="D36" s="3">
        <v>407951</v>
      </c>
      <c r="E36" s="8">
        <f>100*C36/qc!$C40</f>
        <v>-3.6314310589822596E-2</v>
      </c>
      <c r="F36" s="8">
        <f>100*D36/qc!$C40</f>
        <v>41.784634493190765</v>
      </c>
      <c r="H36" s="3">
        <v>36175</v>
      </c>
      <c r="I36" s="3">
        <v>39513</v>
      </c>
      <c r="J36" s="3">
        <v>-3338</v>
      </c>
      <c r="K36" s="3">
        <v>253630</v>
      </c>
      <c r="M36" s="3">
        <v>7890</v>
      </c>
      <c r="N36" s="3">
        <v>4907</v>
      </c>
      <c r="O36" s="14">
        <v>2983</v>
      </c>
      <c r="P36" s="3">
        <v>154321</v>
      </c>
      <c r="Q36" s="3">
        <f t="shared" si="0"/>
        <v>-355</v>
      </c>
    </row>
    <row r="37" spans="1:17" x14ac:dyDescent="0.25">
      <c r="A37">
        <v>2044</v>
      </c>
      <c r="B37">
        <v>52963</v>
      </c>
      <c r="C37" s="3">
        <v>-693.58275686445995</v>
      </c>
      <c r="D37" s="3">
        <v>429159</v>
      </c>
      <c r="E37" s="8">
        <f>100*C37/qc!$C41</f>
        <v>-6.8784590181005786E-2</v>
      </c>
      <c r="F37" s="8">
        <f>100*D37/qc!$C41</f>
        <v>42.560928231465496</v>
      </c>
      <c r="H37" s="3">
        <v>37422</v>
      </c>
      <c r="I37" s="3">
        <v>40846</v>
      </c>
      <c r="J37" s="3">
        <v>-3424</v>
      </c>
      <c r="K37" s="3">
        <v>264562</v>
      </c>
      <c r="M37" s="3">
        <v>8153</v>
      </c>
      <c r="N37" s="3">
        <v>5423</v>
      </c>
      <c r="O37" s="14">
        <v>2730</v>
      </c>
      <c r="P37" s="3">
        <v>164597</v>
      </c>
      <c r="Q37" s="3">
        <f t="shared" si="0"/>
        <v>-694</v>
      </c>
    </row>
    <row r="38" spans="1:17" x14ac:dyDescent="0.25">
      <c r="A38">
        <v>2045</v>
      </c>
      <c r="B38">
        <v>53328</v>
      </c>
      <c r="C38" s="3">
        <v>-1070.8267429613261</v>
      </c>
      <c r="D38" s="3">
        <v>451111</v>
      </c>
      <c r="E38" s="8">
        <f>100*C38/qc!$C42</f>
        <v>-0.10286202614064979</v>
      </c>
      <c r="F38" s="8">
        <f>100*D38/qc!$C42</f>
        <v>43.333052502976692</v>
      </c>
      <c r="H38" s="3">
        <v>38690</v>
      </c>
      <c r="I38" s="3">
        <v>42216</v>
      </c>
      <c r="J38" s="3">
        <v>-3526</v>
      </c>
      <c r="K38" s="3">
        <v>276010</v>
      </c>
      <c r="M38" s="3">
        <v>8428</v>
      </c>
      <c r="N38" s="3">
        <v>5973</v>
      </c>
      <c r="O38" s="14">
        <v>2455</v>
      </c>
      <c r="P38" s="3">
        <v>175101</v>
      </c>
      <c r="Q38" s="3">
        <f t="shared" si="0"/>
        <v>-1071</v>
      </c>
    </row>
    <row r="39" spans="1:17" x14ac:dyDescent="0.25">
      <c r="A39">
        <v>2046</v>
      </c>
      <c r="B39">
        <v>53693</v>
      </c>
      <c r="C39" s="3">
        <v>-1472.2058265918749</v>
      </c>
      <c r="D39" s="3">
        <v>473824</v>
      </c>
      <c r="E39" s="8">
        <f>100*C39/qc!$C43</f>
        <v>-0.13698556968577283</v>
      </c>
      <c r="F39" s="8">
        <f>100*D39/qc!$C43</f>
        <v>44.08829893103335</v>
      </c>
      <c r="H39" s="3">
        <v>40001</v>
      </c>
      <c r="I39" s="3">
        <v>43625</v>
      </c>
      <c r="J39" s="3">
        <v>-3625</v>
      </c>
      <c r="K39" s="3">
        <v>288008</v>
      </c>
      <c r="M39" s="3">
        <v>8712</v>
      </c>
      <c r="N39" s="3">
        <v>6559</v>
      </c>
      <c r="O39" s="14">
        <v>2152</v>
      </c>
      <c r="P39" s="3">
        <v>185816</v>
      </c>
      <c r="Q39" s="3">
        <f t="shared" si="0"/>
        <v>-1473</v>
      </c>
    </row>
    <row r="40" spans="1:17" x14ac:dyDescent="0.25">
      <c r="A40">
        <v>2047</v>
      </c>
      <c r="B40">
        <v>54058</v>
      </c>
      <c r="C40" s="3">
        <v>-1863.7764269785475</v>
      </c>
      <c r="D40" s="3">
        <v>497348</v>
      </c>
      <c r="E40" s="8">
        <f>100*C40/qc!$C44</f>
        <v>-0.16794366041699488</v>
      </c>
      <c r="F40" s="8">
        <f>100*D40/qc!$C44</f>
        <v>44.815699142884895</v>
      </c>
      <c r="H40" s="3">
        <v>41360</v>
      </c>
      <c r="I40" s="3">
        <v>45061</v>
      </c>
      <c r="J40" s="3">
        <v>-3701</v>
      </c>
      <c r="K40" s="3">
        <v>300608</v>
      </c>
      <c r="M40" s="3">
        <v>9014</v>
      </c>
      <c r="N40" s="3">
        <v>7177</v>
      </c>
      <c r="O40" s="14">
        <v>1837</v>
      </c>
      <c r="P40" s="3">
        <v>196740</v>
      </c>
      <c r="Q40" s="3">
        <f t="shared" si="0"/>
        <v>-1864</v>
      </c>
    </row>
    <row r="41" spans="1:17" x14ac:dyDescent="0.25">
      <c r="A41">
        <v>2048</v>
      </c>
      <c r="B41">
        <v>54424</v>
      </c>
      <c r="C41" s="3">
        <v>-2261.8261254339886</v>
      </c>
      <c r="D41" s="3">
        <v>521721</v>
      </c>
      <c r="E41" s="8">
        <f>100*C41/qc!$C45</f>
        <v>-0.19733601496905218</v>
      </c>
      <c r="F41" s="8">
        <f>100*D41/qc!$C45</f>
        <v>45.51823940309049</v>
      </c>
      <c r="H41" s="3">
        <v>42787</v>
      </c>
      <c r="I41" s="3">
        <v>46535</v>
      </c>
      <c r="J41" s="3">
        <v>-3748</v>
      </c>
      <c r="K41" s="3">
        <v>313874</v>
      </c>
      <c r="M41" s="3">
        <v>9318</v>
      </c>
      <c r="N41" s="3">
        <v>7831</v>
      </c>
      <c r="O41" s="14">
        <v>1487</v>
      </c>
      <c r="P41" s="3">
        <v>207847</v>
      </c>
      <c r="Q41" s="3">
        <f t="shared" si="0"/>
        <v>-2261</v>
      </c>
    </row>
    <row r="42" spans="1:17" x14ac:dyDescent="0.25">
      <c r="A42">
        <v>2049</v>
      </c>
      <c r="B42">
        <v>54789</v>
      </c>
      <c r="C42" s="3">
        <v>-2725.7368676760525</v>
      </c>
      <c r="D42" s="3">
        <v>546924</v>
      </c>
      <c r="E42" s="8">
        <f>100*C42/qc!$C46</f>
        <v>-0.23028360709525955</v>
      </c>
      <c r="F42" s="8">
        <f>100*D42/qc!$C46</f>
        <v>46.206819528529898</v>
      </c>
      <c r="H42" s="3">
        <v>44239</v>
      </c>
      <c r="I42" s="3">
        <v>48074</v>
      </c>
      <c r="J42" s="3">
        <v>-3834</v>
      </c>
      <c r="K42" s="3">
        <v>327805</v>
      </c>
      <c r="M42" s="3">
        <v>9637</v>
      </c>
      <c r="N42" s="3">
        <v>8528</v>
      </c>
      <c r="O42" s="14">
        <v>1109</v>
      </c>
      <c r="P42" s="3">
        <v>219119</v>
      </c>
      <c r="Q42" s="3">
        <f t="shared" si="0"/>
        <v>-2725</v>
      </c>
    </row>
    <row r="43" spans="1:17" x14ac:dyDescent="0.25">
      <c r="A43">
        <v>2050</v>
      </c>
      <c r="B43">
        <v>55154</v>
      </c>
      <c r="C43" s="3">
        <v>-3308.3181644504875</v>
      </c>
      <c r="D43" s="3">
        <v>572884</v>
      </c>
      <c r="E43" s="8">
        <f>100*C43/qc!$C47</f>
        <v>-0.27071605272142374</v>
      </c>
      <c r="F43" s="8">
        <f>100*D43/qc!$C47</f>
        <v>46.878470400388586</v>
      </c>
      <c r="H43" s="3">
        <v>45728</v>
      </c>
      <c r="I43" s="3">
        <v>49716</v>
      </c>
      <c r="J43" s="3">
        <v>-3988</v>
      </c>
      <c r="K43" s="3">
        <v>342370</v>
      </c>
      <c r="M43" s="3">
        <v>9955</v>
      </c>
      <c r="N43" s="3">
        <v>9275</v>
      </c>
      <c r="O43" s="14">
        <v>680</v>
      </c>
      <c r="P43" s="3">
        <v>230514</v>
      </c>
      <c r="Q43" s="3">
        <f t="shared" si="0"/>
        <v>-3308</v>
      </c>
    </row>
    <row r="44" spans="1:17" x14ac:dyDescent="0.25">
      <c r="A44">
        <v>2051</v>
      </c>
      <c r="B44">
        <v>55519</v>
      </c>
      <c r="C44" s="3">
        <v>-3919.8817055396576</v>
      </c>
      <c r="D44" s="3">
        <v>599615</v>
      </c>
      <c r="E44" s="8">
        <f>100*C44/qc!$C48</f>
        <v>-0.31065510607712193</v>
      </c>
      <c r="F44" s="8">
        <f>100*D44/qc!$C48</f>
        <v>47.520174184641341</v>
      </c>
      <c r="H44" s="3">
        <v>47274</v>
      </c>
      <c r="I44" s="3">
        <v>51417</v>
      </c>
      <c r="J44" s="3">
        <v>-4143</v>
      </c>
      <c r="K44" s="3">
        <v>357606</v>
      </c>
      <c r="M44" s="3">
        <v>10290</v>
      </c>
      <c r="N44" s="3">
        <v>10067</v>
      </c>
      <c r="O44" s="14">
        <v>223</v>
      </c>
      <c r="P44" s="3">
        <v>242009</v>
      </c>
      <c r="Q44" s="3">
        <f t="shared" si="0"/>
        <v>-3920</v>
      </c>
    </row>
    <row r="45" spans="1:17" x14ac:dyDescent="0.25">
      <c r="A45">
        <v>2052</v>
      </c>
      <c r="B45">
        <v>55885</v>
      </c>
      <c r="C45" s="3">
        <v>-4571.7082761651254</v>
      </c>
      <c r="D45" s="3">
        <v>627118</v>
      </c>
      <c r="E45" s="8">
        <f>100*C45/qc!$C49</f>
        <v>-0.35079440099352155</v>
      </c>
      <c r="F45" s="8">
        <f>100*D45/qc!$C49</f>
        <v>48.119755214737474</v>
      </c>
      <c r="H45" s="3">
        <v>48890</v>
      </c>
      <c r="I45" s="3">
        <v>53198</v>
      </c>
      <c r="J45" s="3">
        <v>-4308</v>
      </c>
      <c r="K45" s="3">
        <v>373539</v>
      </c>
      <c r="M45" s="3">
        <v>10641</v>
      </c>
      <c r="N45" s="3">
        <v>10905</v>
      </c>
      <c r="O45" s="14">
        <v>-264</v>
      </c>
      <c r="P45" s="3">
        <v>253579</v>
      </c>
      <c r="Q45" s="3">
        <f t="shared" si="0"/>
        <v>-4572</v>
      </c>
    </row>
    <row r="46" spans="1:17" x14ac:dyDescent="0.25">
      <c r="A46">
        <v>2053</v>
      </c>
      <c r="B46">
        <v>56250</v>
      </c>
      <c r="C46" s="3">
        <v>-5260.1370794733157</v>
      </c>
      <c r="D46" s="3">
        <v>655400</v>
      </c>
      <c r="E46" s="8">
        <f>100*C46/qc!$C50</f>
        <v>-0.39063510943631002</v>
      </c>
      <c r="F46" s="8">
        <f>100*D46/qc!$C50</f>
        <v>48.67216326426847</v>
      </c>
      <c r="H46" s="3">
        <v>50554</v>
      </c>
      <c r="I46" s="3">
        <v>55033</v>
      </c>
      <c r="J46" s="3">
        <v>-4478</v>
      </c>
      <c r="K46" s="3">
        <v>390202</v>
      </c>
      <c r="M46" s="3">
        <v>11000</v>
      </c>
      <c r="N46" s="3">
        <v>11782</v>
      </c>
      <c r="O46" s="14">
        <v>-782</v>
      </c>
      <c r="P46" s="3">
        <v>265197</v>
      </c>
      <c r="Q46" s="3">
        <f t="shared" si="0"/>
        <v>-5260</v>
      </c>
    </row>
    <row r="47" spans="1:17" x14ac:dyDescent="0.25">
      <c r="A47">
        <v>2054</v>
      </c>
      <c r="B47">
        <v>56615</v>
      </c>
      <c r="C47" s="3">
        <v>-5980.4410739106024</v>
      </c>
      <c r="D47" s="3">
        <v>684473</v>
      </c>
      <c r="E47" s="8">
        <f>100*C47/qc!$C51</f>
        <v>-0.4297715445604236</v>
      </c>
      <c r="F47" s="8">
        <f>100*D47/qc!$C51</f>
        <v>49.188181069653353</v>
      </c>
      <c r="H47" s="3">
        <v>52308</v>
      </c>
      <c r="I47" s="3">
        <v>56964</v>
      </c>
      <c r="J47" s="3">
        <v>-4656</v>
      </c>
      <c r="K47" s="3">
        <v>407632</v>
      </c>
      <c r="M47" s="3">
        <v>11385</v>
      </c>
      <c r="N47" s="3">
        <v>12710</v>
      </c>
      <c r="O47" s="14">
        <v>-1325</v>
      </c>
      <c r="P47" s="3">
        <v>276841</v>
      </c>
      <c r="Q47" s="3">
        <f t="shared" si="0"/>
        <v>-5981</v>
      </c>
    </row>
    <row r="48" spans="1:17" x14ac:dyDescent="0.25">
      <c r="A48">
        <v>2055</v>
      </c>
      <c r="B48">
        <v>56980</v>
      </c>
      <c r="C48" s="3">
        <v>-6781.9662889719621</v>
      </c>
      <c r="D48" s="3">
        <v>714301</v>
      </c>
      <c r="E48" s="8">
        <f>100*C48/qc!$C52</f>
        <v>-0.47163598609783908</v>
      </c>
      <c r="F48" s="8">
        <f>100*D48/qc!$C52</f>
        <v>49.674392668905433</v>
      </c>
      <c r="H48" s="3">
        <v>54104</v>
      </c>
      <c r="I48" s="3">
        <v>58972</v>
      </c>
      <c r="J48" s="3">
        <v>-4868</v>
      </c>
      <c r="K48" s="3">
        <v>425837</v>
      </c>
      <c r="M48" s="3">
        <v>11769</v>
      </c>
      <c r="N48" s="3">
        <v>13684</v>
      </c>
      <c r="O48" s="14">
        <v>-1914</v>
      </c>
      <c r="P48" s="3">
        <v>288464</v>
      </c>
      <c r="Q48" s="3">
        <f t="shared" si="0"/>
        <v>-6782</v>
      </c>
    </row>
    <row r="49" spans="1:17" x14ac:dyDescent="0.25">
      <c r="A49">
        <v>2056</v>
      </c>
      <c r="B49">
        <v>57346</v>
      </c>
      <c r="C49" s="3">
        <v>-7611.452595526207</v>
      </c>
      <c r="D49" s="3">
        <v>744897</v>
      </c>
      <c r="E49" s="8">
        <f>100*C49/qc!$C53</f>
        <v>-0.51215374575571559</v>
      </c>
      <c r="F49" s="8">
        <f>100*D49/qc!$C53</f>
        <v>50.122073804470794</v>
      </c>
      <c r="H49" s="3">
        <v>55967</v>
      </c>
      <c r="I49" s="3">
        <v>61053</v>
      </c>
      <c r="J49" s="3">
        <v>-5086</v>
      </c>
      <c r="K49" s="3">
        <v>444853</v>
      </c>
      <c r="M49" s="3">
        <v>12177</v>
      </c>
      <c r="N49" s="3">
        <v>14703</v>
      </c>
      <c r="O49" s="14">
        <v>-2526</v>
      </c>
      <c r="P49" s="3">
        <v>300044</v>
      </c>
      <c r="Q49" s="3">
        <f t="shared" si="0"/>
        <v>-7612</v>
      </c>
    </row>
    <row r="50" spans="1:17" x14ac:dyDescent="0.25">
      <c r="A50">
        <v>2057</v>
      </c>
      <c r="B50">
        <v>57711</v>
      </c>
      <c r="C50" s="3">
        <v>-8455.4408005543519</v>
      </c>
      <c r="D50" s="3">
        <v>776293</v>
      </c>
      <c r="E50" s="8">
        <f>100*C50/qc!$C54</f>
        <v>-0.55036833852573253</v>
      </c>
      <c r="F50" s="8">
        <f>100*D50/qc!$C54</f>
        <v>50.529250774382511</v>
      </c>
      <c r="H50" s="3">
        <v>57911</v>
      </c>
      <c r="I50" s="3">
        <v>63204</v>
      </c>
      <c r="J50" s="3">
        <v>-5293</v>
      </c>
      <c r="K50" s="3">
        <v>464739</v>
      </c>
      <c r="M50" s="3">
        <v>12599</v>
      </c>
      <c r="N50" s="3">
        <v>15761</v>
      </c>
      <c r="O50" s="14">
        <v>-3162</v>
      </c>
      <c r="P50" s="3">
        <v>311554</v>
      </c>
      <c r="Q50" s="3">
        <f t="shared" si="0"/>
        <v>-8455</v>
      </c>
    </row>
    <row r="51" spans="1:17" x14ac:dyDescent="0.25">
      <c r="A51">
        <v>2058</v>
      </c>
      <c r="B51">
        <v>58076</v>
      </c>
      <c r="C51" s="3">
        <v>-9281.6341476872767</v>
      </c>
      <c r="D51" s="3">
        <v>808550</v>
      </c>
      <c r="E51" s="8">
        <f>100*C51/qc!$C55</f>
        <v>-0.58423561961250359</v>
      </c>
      <c r="F51" s="8">
        <f>100*D51/qc!$C55</f>
        <v>50.894454868746855</v>
      </c>
      <c r="H51" s="3">
        <v>59944</v>
      </c>
      <c r="I51" s="3">
        <v>65412</v>
      </c>
      <c r="J51" s="3">
        <v>-5467</v>
      </c>
      <c r="K51" s="3">
        <v>485576</v>
      </c>
      <c r="M51" s="3">
        <v>13039</v>
      </c>
      <c r="N51" s="3">
        <v>16853</v>
      </c>
      <c r="O51" s="14">
        <v>-3814</v>
      </c>
      <c r="P51" s="3">
        <v>322975</v>
      </c>
      <c r="Q51" s="3">
        <f t="shared" si="0"/>
        <v>-9281</v>
      </c>
    </row>
    <row r="52" spans="1:17" x14ac:dyDescent="0.25">
      <c r="A52">
        <v>2059</v>
      </c>
      <c r="B52">
        <v>58441</v>
      </c>
      <c r="C52" s="3">
        <v>-10162.161390446199</v>
      </c>
      <c r="D52" s="3">
        <v>841665</v>
      </c>
      <c r="E52" s="8">
        <f>100*C52/qc!$C56</f>
        <v>-0.6184194996703879</v>
      </c>
      <c r="F52" s="8">
        <f>100*D52/qc!$C56</f>
        <v>51.219620333861165</v>
      </c>
      <c r="H52" s="3">
        <v>62056</v>
      </c>
      <c r="I52" s="3">
        <v>67719</v>
      </c>
      <c r="J52" s="3">
        <v>-5663</v>
      </c>
      <c r="K52" s="3">
        <v>507396</v>
      </c>
      <c r="M52" s="3">
        <v>13493</v>
      </c>
      <c r="N52" s="3">
        <v>17992</v>
      </c>
      <c r="O52" s="14">
        <v>-4499</v>
      </c>
      <c r="P52" s="3">
        <v>334269</v>
      </c>
      <c r="Q52" s="3">
        <f t="shared" si="0"/>
        <v>-10162</v>
      </c>
    </row>
    <row r="53" spans="1:17" x14ac:dyDescent="0.25">
      <c r="A53">
        <v>2060</v>
      </c>
      <c r="B53">
        <v>58807</v>
      </c>
      <c r="C53" s="3">
        <v>-10996.159750007617</v>
      </c>
      <c r="D53" s="3">
        <v>875733</v>
      </c>
      <c r="E53" s="8">
        <f>100*C53/qc!$C57</f>
        <v>-0.64684744224821267</v>
      </c>
      <c r="F53" s="8">
        <f>100*D53/qc!$C57</f>
        <v>51.514861917312693</v>
      </c>
      <c r="H53" s="3">
        <v>64272</v>
      </c>
      <c r="I53" s="3">
        <v>70078</v>
      </c>
      <c r="J53" s="3">
        <v>-5807</v>
      </c>
      <c r="K53" s="3">
        <v>530308</v>
      </c>
      <c r="M53" s="3">
        <v>13975</v>
      </c>
      <c r="N53" s="3">
        <v>19164</v>
      </c>
      <c r="O53" s="14">
        <v>-5189</v>
      </c>
      <c r="P53" s="3">
        <v>345425</v>
      </c>
      <c r="Q53" s="3">
        <f t="shared" si="0"/>
        <v>-10996</v>
      </c>
    </row>
    <row r="54" spans="1:17" x14ac:dyDescent="0.25">
      <c r="A54">
        <v>2061</v>
      </c>
      <c r="B54">
        <v>59172</v>
      </c>
      <c r="C54" s="3">
        <v>-11867.171636877116</v>
      </c>
      <c r="D54" s="3">
        <v>910773</v>
      </c>
      <c r="E54" s="8">
        <f>100*C54/qc!$C58</f>
        <v>-0.6747428830893879</v>
      </c>
      <c r="F54" s="8">
        <f>100*D54/qc!$C58</f>
        <v>51.784672764848345</v>
      </c>
      <c r="H54" s="3">
        <v>66554</v>
      </c>
      <c r="I54" s="3">
        <v>72518</v>
      </c>
      <c r="J54" s="3">
        <v>-5964</v>
      </c>
      <c r="K54" s="3">
        <v>554360</v>
      </c>
      <c r="M54" s="3">
        <v>14471</v>
      </c>
      <c r="N54" s="3">
        <v>20375</v>
      </c>
      <c r="O54" s="14">
        <v>-5904</v>
      </c>
      <c r="P54" s="3">
        <v>356413</v>
      </c>
      <c r="Q54" s="3">
        <f t="shared" si="0"/>
        <v>-11868</v>
      </c>
    </row>
    <row r="55" spans="1:17" x14ac:dyDescent="0.25">
      <c r="A55">
        <v>2062</v>
      </c>
      <c r="B55">
        <v>59537</v>
      </c>
      <c r="C55" s="3">
        <v>-12785.908070832797</v>
      </c>
      <c r="D55" s="3">
        <v>946792</v>
      </c>
      <c r="E55" s="8">
        <f>100*C55/qc!$C59</f>
        <v>-0.70261961244597093</v>
      </c>
      <c r="F55" s="8">
        <f>100*D55/qc!$C59</f>
        <v>52.02873541883806</v>
      </c>
      <c r="H55" s="3">
        <v>68912</v>
      </c>
      <c r="I55" s="3">
        <v>75053</v>
      </c>
      <c r="J55" s="3">
        <v>-6141</v>
      </c>
      <c r="K55" s="3">
        <v>579596</v>
      </c>
      <c r="M55" s="3">
        <v>14980</v>
      </c>
      <c r="N55" s="3">
        <v>21625</v>
      </c>
      <c r="O55" s="14">
        <v>-6645</v>
      </c>
      <c r="P55" s="3">
        <v>367196</v>
      </c>
      <c r="Q55" s="3">
        <f t="shared" si="0"/>
        <v>-12786</v>
      </c>
    </row>
    <row r="56" spans="1:17" x14ac:dyDescent="0.25">
      <c r="A56">
        <v>2063</v>
      </c>
      <c r="B56">
        <v>59902</v>
      </c>
      <c r="C56" s="3">
        <v>-13718.709059909917</v>
      </c>
      <c r="D56" s="3">
        <v>983835</v>
      </c>
      <c r="E56" s="8">
        <f>100*C56/qc!$C60</f>
        <v>-0.72847012137656575</v>
      </c>
      <c r="F56" s="8">
        <f>100*D56/qc!$C60</f>
        <v>52.242116859151444</v>
      </c>
      <c r="H56" s="3">
        <v>71366</v>
      </c>
      <c r="I56" s="3">
        <v>77682</v>
      </c>
      <c r="J56" s="3">
        <v>-6317</v>
      </c>
      <c r="K56" s="3">
        <v>606085</v>
      </c>
      <c r="M56" s="3">
        <v>15510</v>
      </c>
      <c r="N56" s="3">
        <v>22912</v>
      </c>
      <c r="O56" s="14">
        <v>-7402</v>
      </c>
      <c r="P56" s="3">
        <v>377750</v>
      </c>
      <c r="Q56" s="3">
        <f t="shared" si="0"/>
        <v>-13719</v>
      </c>
    </row>
    <row r="57" spans="1:17" x14ac:dyDescent="0.25">
      <c r="A57">
        <v>2064</v>
      </c>
      <c r="B57">
        <v>60268</v>
      </c>
      <c r="C57" s="3">
        <v>-14678.429271775924</v>
      </c>
      <c r="D57" s="3">
        <v>1021933</v>
      </c>
      <c r="E57" s="8">
        <f>100*C57/qc!$C61</f>
        <v>-0.75303170671487185</v>
      </c>
      <c r="F57" s="8">
        <f>100*D57/qc!$C61</f>
        <v>52.427132146758815</v>
      </c>
      <c r="H57" s="3">
        <v>73917</v>
      </c>
      <c r="I57" s="3">
        <v>80422</v>
      </c>
      <c r="J57" s="3">
        <v>-6505</v>
      </c>
      <c r="K57" s="3">
        <v>633884</v>
      </c>
      <c r="M57" s="3">
        <v>16067</v>
      </c>
      <c r="N57" s="3">
        <v>24241</v>
      </c>
      <c r="O57" s="14">
        <v>-8173</v>
      </c>
      <c r="P57" s="3">
        <v>388049</v>
      </c>
      <c r="Q57" s="3">
        <f t="shared" si="0"/>
        <v>-14678</v>
      </c>
    </row>
    <row r="58" spans="1:17" x14ac:dyDescent="0.25">
      <c r="A58">
        <v>2065</v>
      </c>
      <c r="B58">
        <v>60633</v>
      </c>
      <c r="C58" s="3">
        <v>-15672.990484739101</v>
      </c>
      <c r="D58" s="3">
        <v>1061113</v>
      </c>
      <c r="E58" s="8">
        <f>100*C58/qc!$C62</f>
        <v>-0.7767677750359504</v>
      </c>
      <c r="F58" s="8">
        <f>100*D58/qc!$C62</f>
        <v>52.589732946899261</v>
      </c>
      <c r="H58" s="3">
        <v>76570</v>
      </c>
      <c r="I58" s="3">
        <v>83275</v>
      </c>
      <c r="J58" s="3">
        <v>-6705</v>
      </c>
      <c r="K58" s="3">
        <v>663057</v>
      </c>
      <c r="M58" s="3">
        <v>16643</v>
      </c>
      <c r="N58" s="3">
        <v>25612</v>
      </c>
      <c r="O58" s="14">
        <v>-8968</v>
      </c>
      <c r="P58" s="3">
        <v>398056</v>
      </c>
      <c r="Q58" s="3">
        <f t="shared" si="0"/>
        <v>-15673</v>
      </c>
    </row>
    <row r="59" spans="1:17" x14ac:dyDescent="0.25">
      <c r="A59">
        <v>2066</v>
      </c>
      <c r="B59">
        <v>60998</v>
      </c>
      <c r="C59" s="3">
        <v>-16762.909435357564</v>
      </c>
      <c r="D59" s="3">
        <v>1101344</v>
      </c>
      <c r="E59" s="8">
        <f>100*C59/qc!$C63</f>
        <v>-0.80260441130438398</v>
      </c>
      <c r="F59" s="8">
        <f>100*D59/qc!$C63</f>
        <v>52.732108120750006</v>
      </c>
      <c r="H59" s="3">
        <v>79321</v>
      </c>
      <c r="I59" s="3">
        <v>86282</v>
      </c>
      <c r="J59" s="3">
        <v>-6962</v>
      </c>
      <c r="K59" s="3">
        <v>693625</v>
      </c>
      <c r="M59" s="3">
        <v>17237</v>
      </c>
      <c r="N59" s="3">
        <v>27038</v>
      </c>
      <c r="O59" s="14">
        <v>-9801</v>
      </c>
      <c r="P59" s="3">
        <v>407720</v>
      </c>
      <c r="Q59" s="3">
        <f t="shared" si="0"/>
        <v>-16763</v>
      </c>
    </row>
    <row r="60" spans="1:17" x14ac:dyDescent="0.25">
      <c r="A60">
        <v>2067</v>
      </c>
      <c r="B60">
        <v>61363</v>
      </c>
      <c r="C60" s="3">
        <v>-17973.612965361826</v>
      </c>
      <c r="D60" s="3">
        <v>1142567</v>
      </c>
      <c r="E60" s="8">
        <f>100*C60/qc!$C64</f>
        <v>-0.83149404090446721</v>
      </c>
      <c r="F60" s="8">
        <f>100*D60/qc!$C64</f>
        <v>52.857355594836534</v>
      </c>
      <c r="H60" s="3">
        <v>82143</v>
      </c>
      <c r="I60" s="3">
        <v>89443</v>
      </c>
      <c r="J60" s="3">
        <v>-7300</v>
      </c>
      <c r="K60" s="3">
        <v>725584</v>
      </c>
      <c r="M60" s="3">
        <v>17844</v>
      </c>
      <c r="N60" s="3">
        <v>28518</v>
      </c>
      <c r="O60" s="14">
        <v>-10674</v>
      </c>
      <c r="P60" s="3">
        <v>416983</v>
      </c>
      <c r="Q60" s="3">
        <f t="shared" si="0"/>
        <v>-17974</v>
      </c>
    </row>
    <row r="61" spans="1:17" x14ac:dyDescent="0.25">
      <c r="A61">
        <v>2068</v>
      </c>
      <c r="B61">
        <v>61729</v>
      </c>
      <c r="C61" s="3">
        <v>-19244.935699146823</v>
      </c>
      <c r="D61" s="3">
        <v>1184781</v>
      </c>
      <c r="E61" s="8">
        <f>100*C61/qc!$C65</f>
        <v>-0.86024781942848183</v>
      </c>
      <c r="F61" s="8">
        <f>100*D61/qc!$C65</f>
        <v>52.959661060103208</v>
      </c>
      <c r="H61" s="3">
        <v>85075</v>
      </c>
      <c r="I61" s="3">
        <v>92753</v>
      </c>
      <c r="J61" s="3">
        <v>-7678</v>
      </c>
      <c r="K61" s="3">
        <v>758974</v>
      </c>
      <c r="M61" s="3">
        <v>18481</v>
      </c>
      <c r="N61" s="3">
        <v>30048</v>
      </c>
      <c r="O61" s="14">
        <v>-11567</v>
      </c>
      <c r="P61" s="3">
        <v>425807</v>
      </c>
      <c r="Q61" s="3">
        <f t="shared" si="0"/>
        <v>-19245</v>
      </c>
    </row>
    <row r="62" spans="1:17" x14ac:dyDescent="0.25">
      <c r="A62">
        <v>2069</v>
      </c>
      <c r="B62">
        <v>62094</v>
      </c>
      <c r="C62" s="3">
        <v>-20564.831648925698</v>
      </c>
      <c r="D62" s="3">
        <v>1227996</v>
      </c>
      <c r="E62" s="8">
        <f>100*C62/qc!$C66</f>
        <v>-0.88820663362050423</v>
      </c>
      <c r="F62" s="8">
        <f>100*D62/qc!$C66</f>
        <v>53.03783721061599</v>
      </c>
      <c r="H62" s="3">
        <v>88120</v>
      </c>
      <c r="I62" s="3">
        <v>96353</v>
      </c>
      <c r="J62" s="3">
        <v>-8233</v>
      </c>
      <c r="K62" s="3">
        <v>793699</v>
      </c>
      <c r="M62" s="3">
        <v>19129</v>
      </c>
      <c r="N62" s="3">
        <v>31461</v>
      </c>
      <c r="O62" s="14">
        <v>-12332</v>
      </c>
      <c r="P62" s="3">
        <v>434296</v>
      </c>
      <c r="Q62" s="3">
        <f t="shared" si="0"/>
        <v>-20565</v>
      </c>
    </row>
    <row r="63" spans="1:17" x14ac:dyDescent="0.25">
      <c r="A63">
        <v>2070</v>
      </c>
      <c r="B63">
        <v>62459</v>
      </c>
      <c r="C63" s="3">
        <v>-21945.252745687525</v>
      </c>
      <c r="D63" s="3">
        <v>1272211</v>
      </c>
      <c r="E63" s="8">
        <f>100*C63/qc!$C67</f>
        <v>-0.91592024958682638</v>
      </c>
      <c r="F63" s="8">
        <f>100*D63/qc!$C67</f>
        <v>53.097762425000496</v>
      </c>
      <c r="H63" s="3">
        <v>91265</v>
      </c>
      <c r="I63" s="3">
        <v>100088</v>
      </c>
      <c r="J63" s="3">
        <v>-8823</v>
      </c>
      <c r="K63" s="3">
        <v>829800</v>
      </c>
      <c r="M63" s="3">
        <v>19797</v>
      </c>
      <c r="N63" s="3">
        <v>32919</v>
      </c>
      <c r="O63" s="14">
        <v>-13122</v>
      </c>
      <c r="P63" s="3">
        <v>442412</v>
      </c>
      <c r="Q63" s="3">
        <f t="shared" si="0"/>
        <v>-21945</v>
      </c>
    </row>
    <row r="64" spans="1:17" x14ac:dyDescent="0.25">
      <c r="A64">
        <v>2071</v>
      </c>
      <c r="B64">
        <v>62824</v>
      </c>
      <c r="C64" s="3">
        <v>-23369.174927865475</v>
      </c>
      <c r="D64" s="3">
        <v>1317443</v>
      </c>
      <c r="E64" s="8">
        <f>100*C64/qc!$C68</f>
        <v>-0.94263900799488032</v>
      </c>
      <c r="F64" s="8">
        <f>100*D64/qc!$C68</f>
        <v>53.141506554815749</v>
      </c>
      <c r="H64" s="3">
        <v>94511</v>
      </c>
      <c r="I64" s="3">
        <v>103948</v>
      </c>
      <c r="J64" s="3">
        <v>-9438</v>
      </c>
      <c r="K64" s="3">
        <v>867329</v>
      </c>
      <c r="M64" s="3">
        <v>20486</v>
      </c>
      <c r="N64" s="3">
        <v>34418</v>
      </c>
      <c r="O64" s="14">
        <v>-13932</v>
      </c>
      <c r="P64" s="3">
        <v>450114</v>
      </c>
      <c r="Q64" s="3">
        <f t="shared" si="0"/>
        <v>-23370</v>
      </c>
    </row>
    <row r="65" spans="1:17" x14ac:dyDescent="0.25">
      <c r="A65">
        <v>2072</v>
      </c>
      <c r="B65">
        <v>63190</v>
      </c>
      <c r="C65" s="3">
        <v>-24861.827743681555</v>
      </c>
      <c r="D65" s="3">
        <v>1363682</v>
      </c>
      <c r="E65" s="8">
        <f>100*C65/qc!$C69</f>
        <v>-0.96931225715605329</v>
      </c>
      <c r="F65" s="8">
        <f>100*D65/qc!$C69</f>
        <v>53.167196357838769</v>
      </c>
      <c r="H65" s="3">
        <v>97864</v>
      </c>
      <c r="I65" s="3">
        <v>107958</v>
      </c>
      <c r="J65" s="3">
        <v>-10094</v>
      </c>
      <c r="K65" s="3">
        <v>906325</v>
      </c>
      <c r="M65" s="3">
        <v>21197</v>
      </c>
      <c r="N65" s="3">
        <v>35965</v>
      </c>
      <c r="O65" s="14">
        <v>-14768</v>
      </c>
      <c r="P65" s="3">
        <v>457357</v>
      </c>
      <c r="Q65" s="3">
        <f t="shared" si="0"/>
        <v>-24862</v>
      </c>
    </row>
    <row r="66" spans="1:17" x14ac:dyDescent="0.25">
      <c r="A66">
        <v>2073</v>
      </c>
      <c r="B66">
        <v>63555</v>
      </c>
      <c r="C66" s="3">
        <v>-26425.27612128928</v>
      </c>
      <c r="D66" s="3">
        <v>1410920</v>
      </c>
      <c r="E66" s="8">
        <f>100*C66/qc!$C70</f>
        <v>-0.99587599285712858</v>
      </c>
      <c r="F66" s="8">
        <f>100*D66/qc!$C70</f>
        <v>53.172627199530865</v>
      </c>
      <c r="H66" s="3">
        <v>101331</v>
      </c>
      <c r="I66" s="3">
        <v>112125</v>
      </c>
      <c r="J66" s="3">
        <v>-10794</v>
      </c>
      <c r="K66" s="3">
        <v>946829</v>
      </c>
      <c r="M66" s="3">
        <v>21932</v>
      </c>
      <c r="N66" s="3">
        <v>37563</v>
      </c>
      <c r="O66" s="14">
        <v>-15631</v>
      </c>
      <c r="P66" s="3">
        <v>464091</v>
      </c>
      <c r="Q66" s="3">
        <f t="shared" si="0"/>
        <v>-26425</v>
      </c>
    </row>
    <row r="67" spans="1:17" x14ac:dyDescent="0.25">
      <c r="A67">
        <v>2074</v>
      </c>
      <c r="B67">
        <v>63920</v>
      </c>
      <c r="C67" s="3">
        <v>-28048.985487554251</v>
      </c>
      <c r="D67" s="3">
        <v>1459155</v>
      </c>
      <c r="E67" s="8">
        <f>100*C67/qc!$C71</f>
        <v>-1.0219047518864879</v>
      </c>
      <c r="F67" s="8">
        <f>100*D67/qc!$C71</f>
        <v>53.161189337866034</v>
      </c>
      <c r="H67" s="3">
        <v>104907</v>
      </c>
      <c r="I67" s="3">
        <v>116439</v>
      </c>
      <c r="J67" s="3">
        <v>-11531</v>
      </c>
      <c r="K67" s="3">
        <v>988888</v>
      </c>
      <c r="M67" s="3">
        <v>22690</v>
      </c>
      <c r="N67" s="3">
        <v>39207</v>
      </c>
      <c r="O67" s="14">
        <v>-16518</v>
      </c>
      <c r="P67" s="3">
        <v>470267</v>
      </c>
      <c r="Q67" s="3">
        <f t="shared" si="0"/>
        <v>-28049</v>
      </c>
    </row>
    <row r="68" spans="1:17" x14ac:dyDescent="0.25">
      <c r="A68">
        <v>2075</v>
      </c>
      <c r="B68">
        <v>64285</v>
      </c>
      <c r="C68" s="3">
        <v>-29715.95216415709</v>
      </c>
      <c r="D68" s="3">
        <v>1508406</v>
      </c>
      <c r="E68" s="8">
        <f>100*C68/qc!$C72</f>
        <v>-1.0466518593660976</v>
      </c>
      <c r="F68" s="8">
        <f>100*D68/qc!$C72</f>
        <v>53.128903151327336</v>
      </c>
      <c r="H68" s="3">
        <v>108607</v>
      </c>
      <c r="I68" s="3">
        <v>120898</v>
      </c>
      <c r="J68" s="3">
        <v>-12291</v>
      </c>
      <c r="K68" s="3">
        <v>1032568</v>
      </c>
      <c r="M68" s="3">
        <v>23473</v>
      </c>
      <c r="N68" s="3">
        <v>40897</v>
      </c>
      <c r="O68" s="14">
        <v>-17425</v>
      </c>
      <c r="P68" s="3">
        <v>475838</v>
      </c>
      <c r="Q68" s="3">
        <f t="shared" si="0"/>
        <v>-29716</v>
      </c>
    </row>
    <row r="69" spans="1:17" x14ac:dyDescent="0.25">
      <c r="A69">
        <v>2076</v>
      </c>
      <c r="B69">
        <v>64651</v>
      </c>
      <c r="C69" s="3">
        <v>-31422.070744701748</v>
      </c>
      <c r="D69" s="3">
        <v>1558696</v>
      </c>
      <c r="E69" s="8">
        <f>100*C69/qc!$C73</f>
        <v>-1.069996345632275</v>
      </c>
      <c r="F69" s="8">
        <f>100*D69/qc!$C73</f>
        <v>53.077311088189866</v>
      </c>
      <c r="H69" s="3">
        <v>112432</v>
      </c>
      <c r="I69" s="3">
        <v>125504</v>
      </c>
      <c r="J69" s="3">
        <v>-13072</v>
      </c>
      <c r="K69" s="3">
        <v>1077939</v>
      </c>
      <c r="M69" s="3">
        <v>24281</v>
      </c>
      <c r="N69" s="3">
        <v>42631</v>
      </c>
      <c r="O69" s="14">
        <v>-18350</v>
      </c>
      <c r="P69" s="3">
        <v>480757</v>
      </c>
      <c r="Q69" s="3">
        <f t="shared" si="0"/>
        <v>-31422</v>
      </c>
    </row>
    <row r="70" spans="1:17" x14ac:dyDescent="0.25">
      <c r="A70">
        <v>2077</v>
      </c>
      <c r="B70">
        <v>65016</v>
      </c>
      <c r="C70" s="3">
        <v>-33118.272424572875</v>
      </c>
      <c r="D70" s="3">
        <v>1610098</v>
      </c>
      <c r="E70" s="8">
        <f>100*C70/qc!$C74</f>
        <v>-1.0902545063450977</v>
      </c>
      <c r="F70" s="8">
        <f>100*D70/qc!$C74</f>
        <v>53.004473713271253</v>
      </c>
      <c r="H70" s="3">
        <v>116396</v>
      </c>
      <c r="I70" s="3">
        <v>130233</v>
      </c>
      <c r="J70" s="3">
        <v>-13837</v>
      </c>
      <c r="K70" s="3">
        <v>1125113</v>
      </c>
      <c r="M70" s="3">
        <v>25119</v>
      </c>
      <c r="N70" s="3">
        <v>44400</v>
      </c>
      <c r="O70" s="14">
        <v>-19281</v>
      </c>
      <c r="P70" s="3">
        <v>484985</v>
      </c>
      <c r="Q70" s="3">
        <f t="shared" si="0"/>
        <v>-33118</v>
      </c>
    </row>
    <row r="71" spans="1:17" x14ac:dyDescent="0.25">
      <c r="A71">
        <v>2078</v>
      </c>
      <c r="B71">
        <v>65381</v>
      </c>
      <c r="C71" s="3">
        <v>-34854.519541340502</v>
      </c>
      <c r="D71" s="3">
        <v>1662641</v>
      </c>
      <c r="E71" s="8">
        <f>100*C71/qc!$C75</f>
        <v>-1.1092541393467761</v>
      </c>
      <c r="F71" s="8">
        <f>100*D71/qc!$C75</f>
        <v>52.913981766702378</v>
      </c>
      <c r="H71" s="3">
        <v>120500</v>
      </c>
      <c r="I71" s="3">
        <v>135124</v>
      </c>
      <c r="J71" s="3">
        <v>-14624</v>
      </c>
      <c r="K71" s="3">
        <v>1174170</v>
      </c>
      <c r="M71" s="3">
        <v>25986</v>
      </c>
      <c r="N71" s="3">
        <v>46216</v>
      </c>
      <c r="O71" s="14">
        <v>-20231</v>
      </c>
      <c r="P71" s="3">
        <v>488470</v>
      </c>
      <c r="Q71" s="3">
        <f t="shared" si="0"/>
        <v>-34855</v>
      </c>
    </row>
    <row r="72" spans="1:17" x14ac:dyDescent="0.25">
      <c r="A72">
        <v>2079</v>
      </c>
      <c r="B72">
        <v>65746</v>
      </c>
      <c r="C72" s="3">
        <v>-36677.402067363815</v>
      </c>
      <c r="D72" s="3">
        <v>1716308</v>
      </c>
      <c r="E72" s="8">
        <f>100*C72/qc!$C76</f>
        <v>-1.1284845777256571</v>
      </c>
      <c r="F72" s="8">
        <f>100*D72/qc!$C76</f>
        <v>52.807096453284224</v>
      </c>
      <c r="H72" s="3">
        <v>124743</v>
      </c>
      <c r="I72" s="3">
        <v>140210</v>
      </c>
      <c r="J72" s="3">
        <v>-15467</v>
      </c>
      <c r="K72" s="3">
        <v>1225162</v>
      </c>
      <c r="M72" s="3">
        <v>26881</v>
      </c>
      <c r="N72" s="3">
        <v>48092</v>
      </c>
      <c r="O72" s="14">
        <v>-21211</v>
      </c>
      <c r="P72" s="3">
        <v>491146</v>
      </c>
      <c r="Q72" s="3">
        <f t="shared" si="0"/>
        <v>-36678</v>
      </c>
    </row>
    <row r="73" spans="1:17" x14ac:dyDescent="0.25">
      <c r="A73">
        <v>2080</v>
      </c>
      <c r="B73">
        <v>66112</v>
      </c>
      <c r="C73" s="3">
        <v>-38567.872195519245</v>
      </c>
      <c r="D73" s="3">
        <v>1771101</v>
      </c>
      <c r="E73" s="8">
        <f>100*C73/qc!$C77</f>
        <v>-1.1471871840851364</v>
      </c>
      <c r="F73" s="8">
        <f>100*D73/qc!$C77</f>
        <v>52.680748334268202</v>
      </c>
      <c r="H73" s="3">
        <v>129141</v>
      </c>
      <c r="I73" s="3">
        <v>145491</v>
      </c>
      <c r="J73" s="3">
        <v>-16351</v>
      </c>
      <c r="K73" s="3">
        <v>1278155</v>
      </c>
      <c r="M73" s="3">
        <v>27808</v>
      </c>
      <c r="N73" s="3">
        <v>50025</v>
      </c>
      <c r="O73" s="14">
        <v>-22217</v>
      </c>
      <c r="P73" s="3">
        <v>492946</v>
      </c>
      <c r="Q73" s="3">
        <f t="shared" si="0"/>
        <v>-38568</v>
      </c>
    </row>
    <row r="74" spans="1:17" x14ac:dyDescent="0.25">
      <c r="A74">
        <v>2081</v>
      </c>
      <c r="B74">
        <v>66477</v>
      </c>
      <c r="C74" s="3">
        <v>-40514.621420410811</v>
      </c>
      <c r="D74" s="3">
        <v>1827035</v>
      </c>
      <c r="E74" s="8">
        <f>100*C74/qc!$C78</f>
        <v>-1.1649425805131324</v>
      </c>
      <c r="F74" s="8">
        <f>100*D74/qc!$C78</f>
        <v>52.533894998104351</v>
      </c>
      <c r="H74" s="3">
        <v>133703</v>
      </c>
      <c r="I74" s="3">
        <v>150970</v>
      </c>
      <c r="J74" s="3">
        <v>-17267</v>
      </c>
      <c r="K74" s="3">
        <v>1333232</v>
      </c>
      <c r="M74" s="3">
        <v>28769</v>
      </c>
      <c r="N74" s="3">
        <v>52017</v>
      </c>
      <c r="O74" s="14">
        <v>-23247</v>
      </c>
      <c r="P74" s="3">
        <v>493803</v>
      </c>
      <c r="Q74" s="3">
        <f t="shared" si="0"/>
        <v>-40514</v>
      </c>
    </row>
    <row r="75" spans="1:17" x14ac:dyDescent="0.25">
      <c r="A75">
        <v>2082</v>
      </c>
      <c r="B75">
        <v>66842</v>
      </c>
      <c r="C75" s="3">
        <v>-42507.112928195042</v>
      </c>
      <c r="D75" s="3">
        <v>1884136</v>
      </c>
      <c r="E75" s="8">
        <f>100*C75/qc!$C79</f>
        <v>-1.1813520845067564</v>
      </c>
      <c r="F75" s="8">
        <f>100*D75/qc!$C79</f>
        <v>52.36365957984944</v>
      </c>
      <c r="H75" s="3">
        <v>138445</v>
      </c>
      <c r="I75" s="3">
        <v>156653</v>
      </c>
      <c r="J75" s="3">
        <v>-18207</v>
      </c>
      <c r="K75" s="3">
        <v>1390485</v>
      </c>
      <c r="M75" s="3">
        <v>29768</v>
      </c>
      <c r="N75" s="3">
        <v>54068</v>
      </c>
      <c r="O75" s="14">
        <v>-24300</v>
      </c>
      <c r="P75" s="3">
        <v>493651</v>
      </c>
      <c r="Q75" s="3">
        <f t="shared" si="0"/>
        <v>-42507</v>
      </c>
    </row>
    <row r="76" spans="1:17" x14ac:dyDescent="0.25">
      <c r="A76">
        <v>2083</v>
      </c>
      <c r="B76">
        <v>67207</v>
      </c>
      <c r="C76" s="3">
        <v>-44552.927931684564</v>
      </c>
      <c r="D76" s="3">
        <v>1942424</v>
      </c>
      <c r="E76" s="8">
        <f>100*C76/qc!$C80</f>
        <v>-1.1966991327506911</v>
      </c>
      <c r="F76" s="8">
        <f>100*D76/qc!$C80</f>
        <v>52.173835124784766</v>
      </c>
      <c r="H76" s="3">
        <v>143368</v>
      </c>
      <c r="I76" s="3">
        <v>162546</v>
      </c>
      <c r="J76" s="3">
        <v>-19178</v>
      </c>
      <c r="K76" s="3">
        <v>1450009</v>
      </c>
      <c r="M76" s="3">
        <v>30804</v>
      </c>
      <c r="N76" s="3">
        <v>56179</v>
      </c>
      <c r="O76" s="14">
        <v>-25375</v>
      </c>
      <c r="P76" s="3">
        <v>492415</v>
      </c>
      <c r="Q76" s="3">
        <f t="shared" si="0"/>
        <v>-44553</v>
      </c>
    </row>
    <row r="77" spans="1:17" x14ac:dyDescent="0.25">
      <c r="A77">
        <v>2084</v>
      </c>
      <c r="B77">
        <v>67573</v>
      </c>
      <c r="C77" s="3">
        <v>-46663.115876879427</v>
      </c>
      <c r="D77" s="3">
        <v>2001910</v>
      </c>
      <c r="E77" s="8">
        <f>100*C77/qc!$C81</f>
        <v>-1.2113355453255152</v>
      </c>
      <c r="F77" s="8">
        <f>100*D77/qc!$C81</f>
        <v>51.967912900221265</v>
      </c>
      <c r="H77" s="3">
        <v>148470</v>
      </c>
      <c r="I77" s="3">
        <v>168658</v>
      </c>
      <c r="J77" s="3">
        <v>-20188</v>
      </c>
      <c r="K77" s="3">
        <v>1511892</v>
      </c>
      <c r="M77" s="3">
        <v>31877</v>
      </c>
      <c r="N77" s="3">
        <v>58352</v>
      </c>
      <c r="O77" s="14">
        <v>-26475</v>
      </c>
      <c r="P77" s="3">
        <v>490019</v>
      </c>
      <c r="Q77" s="3">
        <f t="shared" ref="Q77:Q88" si="1">O77+J77</f>
        <v>-46663</v>
      </c>
    </row>
    <row r="78" spans="1:17" x14ac:dyDescent="0.25">
      <c r="A78">
        <v>2085</v>
      </c>
      <c r="B78">
        <v>67938</v>
      </c>
      <c r="C78" s="3">
        <v>-48829.540084620414</v>
      </c>
      <c r="D78" s="3">
        <v>2062616</v>
      </c>
      <c r="E78" s="8">
        <f>100*C78/qc!$C82</f>
        <v>-1.2249612576244966</v>
      </c>
      <c r="F78" s="8">
        <f>100*D78/qc!$C82</f>
        <v>51.743774055168835</v>
      </c>
      <c r="H78" s="3">
        <v>153766</v>
      </c>
      <c r="I78" s="3">
        <v>174996</v>
      </c>
      <c r="J78" s="3">
        <v>-21230</v>
      </c>
      <c r="K78" s="3">
        <v>1576235</v>
      </c>
      <c r="M78" s="3">
        <v>32989</v>
      </c>
      <c r="N78" s="3">
        <v>60589</v>
      </c>
      <c r="O78" s="14">
        <v>-27600</v>
      </c>
      <c r="P78" s="3">
        <v>486381</v>
      </c>
      <c r="Q78" s="3">
        <f t="shared" si="1"/>
        <v>-48830</v>
      </c>
    </row>
    <row r="79" spans="1:17" x14ac:dyDescent="0.25">
      <c r="A79">
        <v>2086</v>
      </c>
      <c r="B79">
        <v>68303</v>
      </c>
      <c r="C79" s="3">
        <v>-51053.858844425384</v>
      </c>
      <c r="D79" s="3">
        <v>2124561</v>
      </c>
      <c r="E79" s="8">
        <f>100*C79/qc!$C83</f>
        <v>-1.2376147063123111</v>
      </c>
      <c r="F79" s="8">
        <f>100*D79/qc!$C83</f>
        <v>51.502237001712857</v>
      </c>
      <c r="H79" s="3">
        <v>159263</v>
      </c>
      <c r="I79" s="3">
        <v>181569</v>
      </c>
      <c r="J79" s="3">
        <v>-22306</v>
      </c>
      <c r="K79" s="3">
        <v>1643144</v>
      </c>
      <c r="M79" s="3">
        <v>34144</v>
      </c>
      <c r="N79" s="3">
        <v>62892</v>
      </c>
      <c r="O79" s="14">
        <v>-28748</v>
      </c>
      <c r="P79" s="3">
        <v>481417</v>
      </c>
      <c r="Q79" s="3">
        <f t="shared" si="1"/>
        <v>-51054</v>
      </c>
    </row>
    <row r="80" spans="1:17" x14ac:dyDescent="0.25">
      <c r="A80">
        <v>2087</v>
      </c>
      <c r="B80">
        <v>68668</v>
      </c>
      <c r="C80" s="3">
        <v>-53330.527557477413</v>
      </c>
      <c r="D80" s="3">
        <v>2187774</v>
      </c>
      <c r="E80" s="8">
        <f>100*C80/qc!$C84</f>
        <v>-1.2491144543437496</v>
      </c>
      <c r="F80" s="8">
        <f>100*D80/qc!$C84</f>
        <v>51.242323138321979</v>
      </c>
      <c r="H80" s="3">
        <v>164976</v>
      </c>
      <c r="I80" s="3">
        <v>188387</v>
      </c>
      <c r="J80" s="3">
        <v>-23411</v>
      </c>
      <c r="K80" s="3">
        <v>1712735</v>
      </c>
      <c r="M80" s="3">
        <v>35343</v>
      </c>
      <c r="N80" s="3">
        <v>65262</v>
      </c>
      <c r="O80" s="14">
        <v>-29920</v>
      </c>
      <c r="P80" s="3">
        <v>475038</v>
      </c>
      <c r="Q80" s="3">
        <f t="shared" si="1"/>
        <v>-53331</v>
      </c>
    </row>
    <row r="81" spans="1:17" x14ac:dyDescent="0.25">
      <c r="A81">
        <v>2088</v>
      </c>
      <c r="B81">
        <v>69034</v>
      </c>
      <c r="C81" s="3">
        <v>-55669.792367869086</v>
      </c>
      <c r="D81" s="3">
        <v>2252274</v>
      </c>
      <c r="E81" s="8">
        <f>100*C81/qc!$C85</f>
        <v>-1.2597238761459457</v>
      </c>
      <c r="F81" s="8">
        <f>100*D81/qc!$C85</f>
        <v>50.965581381623849</v>
      </c>
      <c r="H81" s="3">
        <v>170910</v>
      </c>
      <c r="I81" s="3">
        <v>195463</v>
      </c>
      <c r="J81" s="3">
        <v>-24553</v>
      </c>
      <c r="K81" s="3">
        <v>1785124</v>
      </c>
      <c r="M81" s="3">
        <v>36587</v>
      </c>
      <c r="N81" s="3">
        <v>67704</v>
      </c>
      <c r="O81" s="14">
        <v>-31117</v>
      </c>
      <c r="P81" s="3">
        <v>467150</v>
      </c>
      <c r="Q81" s="3">
        <f t="shared" si="1"/>
        <v>-55670</v>
      </c>
    </row>
    <row r="82" spans="1:17" x14ac:dyDescent="0.25">
      <c r="A82">
        <v>2089</v>
      </c>
      <c r="B82">
        <v>69399</v>
      </c>
      <c r="C82" s="3">
        <v>-58090.245395125618</v>
      </c>
      <c r="D82" s="3">
        <v>2318065</v>
      </c>
      <c r="E82" s="8">
        <f>100*C82/qc!$C86</f>
        <v>-1.2699259370635445</v>
      </c>
      <c r="F82" s="8">
        <f>100*D82/qc!$C86</f>
        <v>50.675820824578899</v>
      </c>
      <c r="H82" s="3">
        <v>177063</v>
      </c>
      <c r="I82" s="3">
        <v>202809</v>
      </c>
      <c r="J82" s="3">
        <v>-25746</v>
      </c>
      <c r="K82" s="3">
        <v>1860415</v>
      </c>
      <c r="M82" s="3">
        <v>37876</v>
      </c>
      <c r="N82" s="3">
        <v>70220</v>
      </c>
      <c r="O82" s="14">
        <v>-32344</v>
      </c>
      <c r="P82" s="3">
        <v>457650</v>
      </c>
      <c r="Q82" s="3">
        <f t="shared" si="1"/>
        <v>-58090</v>
      </c>
    </row>
    <row r="83" spans="1:17" x14ac:dyDescent="0.25">
      <c r="A83">
        <v>2090</v>
      </c>
      <c r="B83">
        <v>69764</v>
      </c>
      <c r="C83" s="3">
        <v>-60654.29842733586</v>
      </c>
      <c r="D83" s="3">
        <v>2385090</v>
      </c>
      <c r="E83" s="8">
        <f>100*C83/qc!$C87</f>
        <v>-1.2809623858589236</v>
      </c>
      <c r="F83" s="8">
        <f>100*D83/qc!$C87</f>
        <v>50.370883121307827</v>
      </c>
      <c r="H83" s="3">
        <v>183446</v>
      </c>
      <c r="I83" s="3">
        <v>210440</v>
      </c>
      <c r="J83" s="3">
        <v>-26995</v>
      </c>
      <c r="K83" s="3">
        <v>1938720</v>
      </c>
      <c r="M83" s="3">
        <v>39155</v>
      </c>
      <c r="N83" s="3">
        <v>72815</v>
      </c>
      <c r="O83" s="14">
        <v>-33660</v>
      </c>
      <c r="P83" s="3">
        <v>446370</v>
      </c>
      <c r="Q83" s="3">
        <f t="shared" si="1"/>
        <v>-60655</v>
      </c>
    </row>
    <row r="84" spans="1:17" x14ac:dyDescent="0.25">
      <c r="A84">
        <v>2091</v>
      </c>
      <c r="B84">
        <v>70129</v>
      </c>
      <c r="C84" s="3">
        <v>-63253.151644200378</v>
      </c>
      <c r="D84" s="3">
        <v>2453396</v>
      </c>
      <c r="E84" s="8">
        <f>100*C84/qc!$C88</f>
        <v>-1.2904285907802688</v>
      </c>
      <c r="F84" s="8">
        <f>100*D84/qc!$C88</f>
        <v>50.051772292934118</v>
      </c>
      <c r="H84" s="3">
        <v>190068</v>
      </c>
      <c r="I84" s="3">
        <v>218370</v>
      </c>
      <c r="J84" s="3">
        <v>-28302</v>
      </c>
      <c r="K84" s="3">
        <v>2020150</v>
      </c>
      <c r="M84" s="3">
        <v>40539</v>
      </c>
      <c r="N84" s="3">
        <v>75490</v>
      </c>
      <c r="O84" s="14">
        <v>-34951</v>
      </c>
      <c r="P84" s="3">
        <v>433246</v>
      </c>
      <c r="Q84" s="3">
        <f t="shared" si="1"/>
        <v>-63253</v>
      </c>
    </row>
    <row r="85" spans="1:17" x14ac:dyDescent="0.25">
      <c r="A85">
        <v>2092</v>
      </c>
      <c r="C85" s="3">
        <v>-65955.754366251495</v>
      </c>
      <c r="D85" s="3">
        <v>2522966</v>
      </c>
      <c r="E85" s="8">
        <f>100*C85/qc!$C89</f>
        <v>-1.2997625679509845</v>
      </c>
      <c r="F85" s="8">
        <f>100*D85/qc!$C89</f>
        <v>49.719039658061547</v>
      </c>
      <c r="H85" s="3">
        <v>196937</v>
      </c>
      <c r="I85" s="3">
        <v>226614</v>
      </c>
      <c r="J85" s="3">
        <v>-29677</v>
      </c>
      <c r="K85" s="3">
        <v>2104813</v>
      </c>
      <c r="M85" s="3">
        <v>41973</v>
      </c>
      <c r="N85" s="3">
        <v>78252</v>
      </c>
      <c r="O85" s="14">
        <v>-36279</v>
      </c>
      <c r="P85" s="3">
        <v>418153</v>
      </c>
      <c r="Q85" s="3">
        <f t="shared" si="1"/>
        <v>-65956</v>
      </c>
    </row>
    <row r="86" spans="1:17" x14ac:dyDescent="0.25">
      <c r="A86">
        <v>2093</v>
      </c>
      <c r="C86" s="3">
        <v>-68773.34714433999</v>
      </c>
      <c r="D86" s="3">
        <v>2593773</v>
      </c>
      <c r="E86" s="8">
        <f>100*C86/qc!$C90</f>
        <v>-1.3091130059007152</v>
      </c>
      <c r="F86" s="8">
        <f>100*D86/qc!$C90</f>
        <v>49.372934569079895</v>
      </c>
      <c r="H86" s="3">
        <v>204061</v>
      </c>
      <c r="I86" s="3">
        <v>235190</v>
      </c>
      <c r="J86" s="3">
        <v>-31129</v>
      </c>
      <c r="K86" s="3">
        <v>2192817</v>
      </c>
      <c r="M86" s="3">
        <v>43459</v>
      </c>
      <c r="N86" s="3">
        <v>81104</v>
      </c>
      <c r="O86" s="14">
        <v>-37645</v>
      </c>
      <c r="P86" s="3">
        <v>400956</v>
      </c>
      <c r="Q86" s="3">
        <f t="shared" si="1"/>
        <v>-68774</v>
      </c>
    </row>
    <row r="87" spans="1:17" x14ac:dyDescent="0.25">
      <c r="A87">
        <v>2094</v>
      </c>
      <c r="C87" s="14">
        <v>-72520.097236224508</v>
      </c>
      <c r="D87" s="14">
        <v>2664973</v>
      </c>
      <c r="E87" s="8">
        <f>100*C87/qc!$C91</f>
        <v>-1.3333812013797188</v>
      </c>
      <c r="F87" s="8">
        <f>100*D87/qc!$C91</f>
        <v>48.999174515854655</v>
      </c>
      <c r="H87" s="14">
        <v>211445.30590000001</v>
      </c>
      <c r="I87" s="14">
        <v>244113</v>
      </c>
      <c r="J87" s="14">
        <v>-32667</v>
      </c>
      <c r="K87" s="14">
        <v>2284263</v>
      </c>
      <c r="M87" s="14">
        <v>44999</v>
      </c>
      <c r="N87" s="14">
        <v>84851</v>
      </c>
      <c r="O87" s="14">
        <v>-39853</v>
      </c>
      <c r="P87" s="14">
        <v>380710</v>
      </c>
      <c r="Q87" s="3">
        <f t="shared" si="1"/>
        <v>-72520</v>
      </c>
    </row>
    <row r="88" spans="1:17" x14ac:dyDescent="0.25">
      <c r="A88">
        <v>2095</v>
      </c>
      <c r="C88" s="14">
        <v>-77310.044023977069</v>
      </c>
      <c r="D88" s="14">
        <v>2735569</v>
      </c>
      <c r="E88" s="8"/>
      <c r="F88" s="8"/>
      <c r="H88" s="3">
        <v>219100</v>
      </c>
      <c r="I88" s="3">
        <v>253399</v>
      </c>
      <c r="J88" s="3">
        <v>-34299</v>
      </c>
      <c r="K88" s="3">
        <v>2379254</v>
      </c>
      <c r="M88" s="3">
        <v>46593</v>
      </c>
      <c r="N88" s="3">
        <v>89604</v>
      </c>
      <c r="O88" s="3">
        <v>-43011</v>
      </c>
      <c r="P88" s="3">
        <v>356315</v>
      </c>
      <c r="Q88" s="3">
        <f t="shared" si="1"/>
        <v>-77310</v>
      </c>
    </row>
    <row r="89" spans="1:17" x14ac:dyDescent="0.25">
      <c r="E89" s="8"/>
      <c r="F89" s="8"/>
      <c r="H89" s="3"/>
      <c r="I89" s="3"/>
      <c r="J89" s="3"/>
      <c r="K89" s="3"/>
      <c r="M89" s="3"/>
      <c r="N89" s="3"/>
      <c r="O89" s="3"/>
      <c r="P89" s="3"/>
    </row>
    <row r="90" spans="1:17" x14ac:dyDescent="0.25">
      <c r="A90" t="s">
        <v>63</v>
      </c>
    </row>
    <row r="91" spans="1:17" x14ac:dyDescent="0.25">
      <c r="A91" s="10" t="s">
        <v>64</v>
      </c>
    </row>
  </sheetData>
  <mergeCells count="3">
    <mergeCell ref="C1:F1"/>
    <mergeCell ref="H1:K1"/>
    <mergeCell ref="M1:P1"/>
  </mergeCells>
  <hyperlinks>
    <hyperlink ref="A91" r:id="rId1" xr:uid="{AFF282D5-A640-4CBF-BB35-EAD00DCAA9F2}"/>
  </hyperlink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A1D2-CA73-4FCA-86AA-F44F7B9F6B4C}">
  <dimension ref="B1:AA109"/>
  <sheetViews>
    <sheetView zoomScale="80" zoomScaleNormal="80" workbookViewId="0">
      <selection activeCell="J1" sqref="J1"/>
    </sheetView>
  </sheetViews>
  <sheetFormatPr defaultRowHeight="15" x14ac:dyDescent="0.25"/>
  <cols>
    <col min="20" max="20" width="12.85546875" customWidth="1"/>
    <col min="21" max="26" width="12.42578125" customWidth="1"/>
  </cols>
  <sheetData>
    <row r="1" spans="2:26" s="32" customFormat="1" x14ac:dyDescent="0.25">
      <c r="K1" s="33" t="s">
        <v>0</v>
      </c>
      <c r="L1" s="33"/>
      <c r="M1" s="33" t="s">
        <v>315</v>
      </c>
      <c r="N1" s="33"/>
      <c r="O1" s="33" t="s">
        <v>316</v>
      </c>
      <c r="P1" s="33"/>
      <c r="Q1" s="33" t="s">
        <v>317</v>
      </c>
      <c r="R1" s="33"/>
      <c r="S1" s="33"/>
      <c r="T1" s="33" t="s">
        <v>318</v>
      </c>
      <c r="U1" s="33" t="s">
        <v>0</v>
      </c>
      <c r="V1" s="33" t="s">
        <v>315</v>
      </c>
      <c r="W1" s="33" t="s">
        <v>319</v>
      </c>
      <c r="X1" s="33" t="s">
        <v>312</v>
      </c>
      <c r="Y1" s="33" t="s">
        <v>316</v>
      </c>
      <c r="Z1" s="33" t="s">
        <v>316</v>
      </c>
    </row>
    <row r="2" spans="2:26" x14ac:dyDescent="0.25">
      <c r="K2" s="19" t="s">
        <v>34</v>
      </c>
      <c r="L2" s="19" t="s">
        <v>34</v>
      </c>
      <c r="M2" s="19" t="s">
        <v>34</v>
      </c>
      <c r="N2" s="19" t="s">
        <v>34</v>
      </c>
      <c r="O2" s="19" t="s">
        <v>34</v>
      </c>
      <c r="P2" s="19" t="s">
        <v>34</v>
      </c>
      <c r="Q2" s="19" t="s">
        <v>34</v>
      </c>
      <c r="R2" s="19" t="s">
        <v>34</v>
      </c>
      <c r="T2" s="13" t="s">
        <v>29</v>
      </c>
      <c r="U2" s="13" t="s">
        <v>29</v>
      </c>
      <c r="V2" s="13" t="s">
        <v>29</v>
      </c>
      <c r="W2" s="13" t="s">
        <v>29</v>
      </c>
      <c r="X2" s="13" t="s">
        <v>29</v>
      </c>
      <c r="Y2" s="13" t="s">
        <v>29</v>
      </c>
      <c r="Z2" s="13" t="s">
        <v>29</v>
      </c>
    </row>
    <row r="3" spans="2:26" x14ac:dyDescent="0.25">
      <c r="B3" s="20" t="s">
        <v>320</v>
      </c>
      <c r="C3" s="20"/>
      <c r="D3" s="20" t="s">
        <v>321</v>
      </c>
      <c r="E3" s="20"/>
      <c r="F3" s="20" t="s">
        <v>322</v>
      </c>
      <c r="G3" s="20"/>
      <c r="H3" s="20" t="s">
        <v>323</v>
      </c>
      <c r="J3">
        <v>1990</v>
      </c>
      <c r="K3" s="2">
        <v>53.615738870253239</v>
      </c>
      <c r="M3" s="31">
        <v>16.758928237573862</v>
      </c>
      <c r="O3" s="2">
        <v>-7.9406068431245966</v>
      </c>
      <c r="Q3" s="2">
        <v>62.434060264702495</v>
      </c>
      <c r="T3" s="3">
        <v>695501</v>
      </c>
      <c r="U3" s="3">
        <f>K3%*T3</f>
        <v>372898</v>
      </c>
      <c r="X3" s="13"/>
      <c r="Y3" s="13"/>
      <c r="Z3" s="3">
        <v>55227</v>
      </c>
    </row>
    <row r="4" spans="2:26" x14ac:dyDescent="0.25">
      <c r="J4">
        <v>1991</v>
      </c>
      <c r="K4" s="2">
        <v>58.706590307692089</v>
      </c>
      <c r="M4" s="31">
        <v>21.243699690061529</v>
      </c>
      <c r="O4" s="2">
        <v>-8.2365665250729219</v>
      </c>
      <c r="Q4" s="2">
        <v>71.713723472680698</v>
      </c>
      <c r="T4" s="3">
        <v>701773</v>
      </c>
      <c r="U4" s="3">
        <f t="shared" ref="U4:U20" si="0">K4%*T4</f>
        <v>411987</v>
      </c>
      <c r="X4" s="13"/>
      <c r="Y4" s="13"/>
      <c r="Z4" s="3">
        <v>57802</v>
      </c>
    </row>
    <row r="5" spans="2:26" x14ac:dyDescent="0.25">
      <c r="J5">
        <v>1992</v>
      </c>
      <c r="K5" s="2">
        <v>62.618242961098829</v>
      </c>
      <c r="M5" s="31">
        <v>22.565641720378402</v>
      </c>
      <c r="O5" s="2">
        <v>-8.0119871498644279</v>
      </c>
      <c r="Q5" s="2">
        <v>77.1718975316128</v>
      </c>
      <c r="T5" s="3">
        <v>718436</v>
      </c>
      <c r="U5" s="3">
        <f t="shared" si="0"/>
        <v>449871.99999999994</v>
      </c>
      <c r="X5" s="13"/>
      <c r="Y5" s="13"/>
      <c r="Z5" s="3">
        <v>57561</v>
      </c>
    </row>
    <row r="6" spans="2:26" x14ac:dyDescent="0.25">
      <c r="J6">
        <v>1993</v>
      </c>
      <c r="K6" s="2">
        <v>66.921049425932054</v>
      </c>
      <c r="M6" s="31">
        <v>28.604805508330706</v>
      </c>
      <c r="O6" s="2">
        <v>-7.8229056927568514</v>
      </c>
      <c r="Q6" s="2">
        <v>87.702949241505905</v>
      </c>
      <c r="T6" s="3">
        <v>747037</v>
      </c>
      <c r="U6" s="3">
        <f t="shared" si="0"/>
        <v>499925.00000000006</v>
      </c>
      <c r="X6" s="13"/>
      <c r="Y6" s="13"/>
      <c r="Z6" s="3">
        <v>58440</v>
      </c>
    </row>
    <row r="7" spans="2:26" x14ac:dyDescent="0.25">
      <c r="J7">
        <v>1994</v>
      </c>
      <c r="K7" s="2">
        <v>68.017177374957697</v>
      </c>
      <c r="M7" s="31">
        <v>26.739059510975533</v>
      </c>
      <c r="O7" s="2">
        <v>-6.9957018682478678</v>
      </c>
      <c r="Q7" s="2">
        <v>87.76053501768537</v>
      </c>
      <c r="T7" s="3">
        <v>791972</v>
      </c>
      <c r="U7" s="3">
        <f t="shared" si="0"/>
        <v>538677</v>
      </c>
      <c r="X7" s="13"/>
      <c r="Y7" s="13"/>
      <c r="Z7" s="3">
        <v>55404</v>
      </c>
    </row>
    <row r="8" spans="2:26" x14ac:dyDescent="0.25">
      <c r="J8">
        <v>1995</v>
      </c>
      <c r="K8" s="2">
        <v>69.809324199364852</v>
      </c>
      <c r="M8" s="31">
        <v>26.153848388310323</v>
      </c>
      <c r="O8" s="2">
        <v>-6.7305900163656283</v>
      </c>
      <c r="Q8" s="2">
        <v>89.23258257130955</v>
      </c>
      <c r="T8" s="3">
        <v>831621</v>
      </c>
      <c r="U8" s="3">
        <f t="shared" si="0"/>
        <v>580549</v>
      </c>
      <c r="X8" s="13"/>
      <c r="Y8" s="13"/>
      <c r="Z8" s="3">
        <v>55973</v>
      </c>
    </row>
    <row r="9" spans="2:26" x14ac:dyDescent="0.25">
      <c r="J9">
        <v>1996</v>
      </c>
      <c r="K9" s="2">
        <v>70.127140820204829</v>
      </c>
      <c r="M9" s="31">
        <v>29.497495422784166</v>
      </c>
      <c r="O9" s="2">
        <v>-6.3962346220316944</v>
      </c>
      <c r="Q9" s="2">
        <v>93.2284016209573</v>
      </c>
      <c r="T9" s="3">
        <v>859834</v>
      </c>
      <c r="U9" s="3">
        <f t="shared" si="0"/>
        <v>602977</v>
      </c>
      <c r="X9" s="13"/>
      <c r="Y9" s="13"/>
      <c r="Z9" s="3">
        <v>54997</v>
      </c>
    </row>
    <row r="10" spans="2:26" x14ac:dyDescent="0.25">
      <c r="J10">
        <v>1997</v>
      </c>
      <c r="K10" s="2">
        <v>67.016272551454037</v>
      </c>
      <c r="M10" s="31">
        <v>26.321265764301231</v>
      </c>
      <c r="O10" s="2">
        <v>-5.8871396343251821</v>
      </c>
      <c r="Q10" s="2">
        <v>87.450398681430087</v>
      </c>
      <c r="T10" s="3">
        <v>906926</v>
      </c>
      <c r="U10" s="3">
        <f t="shared" si="0"/>
        <v>607788</v>
      </c>
      <c r="X10" s="13"/>
      <c r="Y10" s="13"/>
      <c r="Z10" s="3">
        <v>53392</v>
      </c>
    </row>
    <row r="11" spans="2:26" x14ac:dyDescent="0.25">
      <c r="J11">
        <v>1998</v>
      </c>
      <c r="K11" s="2">
        <v>64.144094719248784</v>
      </c>
      <c r="M11" s="31">
        <v>27.356262975684878</v>
      </c>
      <c r="O11" s="2">
        <v>-5.6333116438501811</v>
      </c>
      <c r="Q11" s="2">
        <v>85.867046051083477</v>
      </c>
      <c r="T11" s="3">
        <v>940548</v>
      </c>
      <c r="U11" s="3">
        <f t="shared" si="0"/>
        <v>603306</v>
      </c>
      <c r="X11" s="13"/>
      <c r="Y11" s="13"/>
      <c r="Z11" s="3">
        <v>52984</v>
      </c>
    </row>
    <row r="12" spans="2:26" x14ac:dyDescent="0.25">
      <c r="J12">
        <v>1999</v>
      </c>
      <c r="K12" s="2">
        <v>57.206523885162319</v>
      </c>
      <c r="M12" s="31">
        <v>21.475382004445237</v>
      </c>
      <c r="O12" s="2">
        <v>-5.4738091151442516</v>
      </c>
      <c r="Q12" s="2">
        <v>73.2080967744633</v>
      </c>
      <c r="T12" s="3">
        <v>1007927</v>
      </c>
      <c r="U12" s="3">
        <f t="shared" si="0"/>
        <v>576600</v>
      </c>
      <c r="X12" s="13"/>
      <c r="Y12" s="13"/>
      <c r="Z12" s="3">
        <v>55172</v>
      </c>
    </row>
    <row r="13" spans="2:26" x14ac:dyDescent="0.25">
      <c r="J13">
        <v>2000</v>
      </c>
      <c r="K13" s="2">
        <v>50.003119148770736</v>
      </c>
      <c r="M13" s="31">
        <v>19.999894343690823</v>
      </c>
      <c r="O13" s="2">
        <v>-5.562843614921646</v>
      </c>
      <c r="Q13" s="2">
        <v>64.440169877539915</v>
      </c>
      <c r="T13" s="3">
        <v>1106071</v>
      </c>
      <c r="U13" s="3">
        <f t="shared" si="0"/>
        <v>553070</v>
      </c>
      <c r="X13" s="13"/>
      <c r="Y13" s="13"/>
      <c r="Z13" s="3">
        <v>61529</v>
      </c>
    </row>
    <row r="14" spans="2:26" x14ac:dyDescent="0.25">
      <c r="J14">
        <v>2001</v>
      </c>
      <c r="K14" s="2">
        <v>46.67801908709415</v>
      </c>
      <c r="M14" s="31">
        <v>21.059611644824269</v>
      </c>
      <c r="O14" s="2">
        <v>-5.9361684095748259</v>
      </c>
      <c r="Q14" s="2">
        <v>61.801462322343589</v>
      </c>
      <c r="T14" s="3">
        <v>1144543</v>
      </c>
      <c r="U14" s="3">
        <f t="shared" si="0"/>
        <v>534250</v>
      </c>
      <c r="X14" s="13"/>
      <c r="Y14" s="13"/>
      <c r="Z14" s="3">
        <v>67942</v>
      </c>
    </row>
    <row r="15" spans="2:26" x14ac:dyDescent="0.25">
      <c r="J15">
        <v>2002</v>
      </c>
      <c r="K15" s="2">
        <v>44.083910952053039</v>
      </c>
      <c r="M15" s="31">
        <v>23.310812610705256</v>
      </c>
      <c r="O15" s="2">
        <v>-5.7335464532786462</v>
      </c>
      <c r="Q15" s="2">
        <v>61.661177109479638</v>
      </c>
      <c r="T15" s="3">
        <v>1193694</v>
      </c>
      <c r="U15" s="3">
        <f t="shared" si="0"/>
        <v>526227</v>
      </c>
      <c r="X15" s="13"/>
      <c r="Y15" s="13"/>
      <c r="Z15" s="3">
        <v>68441</v>
      </c>
    </row>
    <row r="16" spans="2:26" x14ac:dyDescent="0.25">
      <c r="J16">
        <v>2003</v>
      </c>
      <c r="K16" s="2">
        <v>41.843574840186903</v>
      </c>
      <c r="M16" s="31">
        <v>21.705111761616937</v>
      </c>
      <c r="O16" s="2">
        <v>-6.6793544834137881</v>
      </c>
      <c r="Q16" s="2">
        <v>56.869332118390048</v>
      </c>
      <c r="T16" s="3">
        <v>1254747</v>
      </c>
      <c r="U16" s="3">
        <f t="shared" si="0"/>
        <v>525031</v>
      </c>
      <c r="X16" s="13"/>
      <c r="Y16" s="13"/>
      <c r="Z16" s="3">
        <v>83809</v>
      </c>
    </row>
    <row r="17" spans="2:27" x14ac:dyDescent="0.25">
      <c r="J17">
        <v>2004</v>
      </c>
      <c r="K17" s="2">
        <v>39.002089492569986</v>
      </c>
      <c r="M17" s="31">
        <v>20.95596208946295</v>
      </c>
      <c r="O17" s="2">
        <v>-7.574953340156064</v>
      </c>
      <c r="Q17" s="2">
        <v>52.383098241876873</v>
      </c>
      <c r="T17" s="3">
        <v>1335731</v>
      </c>
      <c r="U17" s="3">
        <f t="shared" si="0"/>
        <v>520963</v>
      </c>
      <c r="X17" s="13"/>
      <c r="Y17" s="13"/>
      <c r="Z17" s="3">
        <v>101181</v>
      </c>
    </row>
    <row r="18" spans="2:27" x14ac:dyDescent="0.25">
      <c r="J18">
        <v>2005</v>
      </c>
      <c r="K18" s="2">
        <v>37.092621641964278</v>
      </c>
      <c r="M18" s="31">
        <v>18.562428435587147</v>
      </c>
      <c r="O18" s="2">
        <v>-8.5035066369347003</v>
      </c>
      <c r="Q18" s="2">
        <v>47.15154344061672</v>
      </c>
      <c r="T18" s="3">
        <v>1421590</v>
      </c>
      <c r="U18" s="3">
        <f t="shared" si="0"/>
        <v>527305</v>
      </c>
      <c r="X18" s="13"/>
      <c r="Y18" s="13"/>
      <c r="Z18" s="3">
        <v>120885</v>
      </c>
    </row>
    <row r="19" spans="2:27" x14ac:dyDescent="0.25">
      <c r="J19">
        <v>2006</v>
      </c>
      <c r="K19" s="2">
        <v>34.610023760460351</v>
      </c>
      <c r="M19" s="31">
        <v>17.456110915471555</v>
      </c>
      <c r="O19" s="2">
        <v>-9.6900048376190355</v>
      </c>
      <c r="Q19" s="2">
        <v>42.37612983831287</v>
      </c>
      <c r="T19" s="3">
        <v>1496604</v>
      </c>
      <c r="U19" s="3">
        <f t="shared" si="0"/>
        <v>517975.00000000006</v>
      </c>
      <c r="X19" s="13"/>
      <c r="Y19" s="13"/>
      <c r="Z19" s="3">
        <v>145021</v>
      </c>
    </row>
    <row r="20" spans="2:27" x14ac:dyDescent="0.25">
      <c r="J20">
        <v>2007</v>
      </c>
      <c r="K20" s="2">
        <v>31.575477875158224</v>
      </c>
      <c r="M20" s="31">
        <v>16.993839850663569</v>
      </c>
      <c r="O20" s="2">
        <v>-9.9313477356669146</v>
      </c>
      <c r="Q20" s="2">
        <v>38.637969990154872</v>
      </c>
      <c r="T20" s="3">
        <v>1577661</v>
      </c>
      <c r="U20" s="3">
        <f t="shared" si="0"/>
        <v>498154</v>
      </c>
      <c r="X20" s="13"/>
      <c r="Y20" s="13"/>
      <c r="Z20" s="3">
        <v>156683</v>
      </c>
    </row>
    <row r="21" spans="2:27" x14ac:dyDescent="0.25">
      <c r="J21">
        <v>2008</v>
      </c>
      <c r="K21" s="2">
        <f t="shared" ref="K21:K33" si="1">100*U21/$T21</f>
        <v>30.069563758531022</v>
      </c>
      <c r="M21" s="2">
        <f t="shared" ref="M21:M33" si="2">100*V21/$T21</f>
        <v>17.946810006511608</v>
      </c>
      <c r="O21" s="2">
        <f t="shared" ref="O21:O33" si="3">-100*Z21/$T21</f>
        <v>-8.2352216994027305</v>
      </c>
      <c r="Q21" s="2">
        <f t="shared" ref="Q21:Q33" si="4">K21+M21+O21</f>
        <v>39.781152065639901</v>
      </c>
      <c r="T21" s="3">
        <f>F!C32</f>
        <v>1657041</v>
      </c>
      <c r="U21" s="3">
        <f>F!AC32</f>
        <v>498265</v>
      </c>
      <c r="V21" s="3">
        <f>PTLA!W5</f>
        <v>297386</v>
      </c>
      <c r="W21" s="3"/>
      <c r="X21" s="3"/>
      <c r="Y21" s="3"/>
      <c r="Z21" s="3">
        <v>136461</v>
      </c>
    </row>
    <row r="22" spans="2:27" x14ac:dyDescent="0.25">
      <c r="J22">
        <v>2009</v>
      </c>
      <c r="K22" s="2">
        <f t="shared" si="1"/>
        <v>34.963858734043811</v>
      </c>
      <c r="M22" s="2">
        <f t="shared" si="2"/>
        <v>21.756927553276387</v>
      </c>
      <c r="O22" s="2">
        <f t="shared" si="3"/>
        <v>-9.8542385005352138</v>
      </c>
      <c r="Q22" s="2">
        <f t="shared" si="4"/>
        <v>46.866547786784977</v>
      </c>
      <c r="T22" s="3">
        <f>F!C33</f>
        <v>1571334</v>
      </c>
      <c r="U22" s="3">
        <f>F!AC33</f>
        <v>549399</v>
      </c>
      <c r="V22" s="3">
        <f>PTLA!W6</f>
        <v>341874</v>
      </c>
      <c r="W22" s="3"/>
      <c r="X22" s="3"/>
      <c r="Y22" s="3"/>
      <c r="Z22" s="3">
        <v>154843</v>
      </c>
    </row>
    <row r="23" spans="2:27" x14ac:dyDescent="0.25">
      <c r="B23" s="20" t="s">
        <v>324</v>
      </c>
      <c r="C23" s="20"/>
      <c r="D23" s="20" t="s">
        <v>325</v>
      </c>
      <c r="E23" s="20"/>
      <c r="F23" s="20" t="s">
        <v>326</v>
      </c>
      <c r="G23" s="20"/>
      <c r="H23" s="20" t="s">
        <v>327</v>
      </c>
      <c r="J23">
        <v>2010</v>
      </c>
      <c r="K23" s="2">
        <f t="shared" si="1"/>
        <v>36.043619391518135</v>
      </c>
      <c r="M23" s="2">
        <f t="shared" si="2"/>
        <v>23.190628361247697</v>
      </c>
      <c r="O23" s="2">
        <f t="shared" si="3"/>
        <v>-10.530428895205901</v>
      </c>
      <c r="Q23" s="2">
        <f t="shared" si="4"/>
        <v>48.703818857559931</v>
      </c>
      <c r="T23" s="3">
        <f>F!C34</f>
        <v>1666048</v>
      </c>
      <c r="U23" s="3">
        <f>F!AC34</f>
        <v>600504</v>
      </c>
      <c r="V23" s="3">
        <f>PTLA!W7</f>
        <v>386367</v>
      </c>
      <c r="W23" s="3"/>
      <c r="X23" s="3"/>
      <c r="Y23" s="3"/>
      <c r="Z23" s="3">
        <v>175442</v>
      </c>
    </row>
    <row r="24" spans="2:27" x14ac:dyDescent="0.25">
      <c r="J24">
        <v>2011</v>
      </c>
      <c r="K24" s="2">
        <f t="shared" si="1"/>
        <v>36.662903177621089</v>
      </c>
      <c r="M24" s="2">
        <f t="shared" si="2"/>
        <v>25.794292536398089</v>
      </c>
      <c r="O24" s="2">
        <f t="shared" si="3"/>
        <v>-10.81804873896812</v>
      </c>
      <c r="Q24" s="2">
        <f t="shared" si="4"/>
        <v>51.639146975051062</v>
      </c>
      <c r="T24" s="3">
        <f>F!C35</f>
        <v>1774063</v>
      </c>
      <c r="U24" s="3">
        <f>F!AC35</f>
        <v>650423</v>
      </c>
      <c r="V24" s="3">
        <f>PTLA!W8</f>
        <v>457607</v>
      </c>
      <c r="W24" s="3"/>
      <c r="X24" s="3"/>
      <c r="Y24" s="3"/>
      <c r="Z24" s="3">
        <v>191919</v>
      </c>
    </row>
    <row r="25" spans="2:27" x14ac:dyDescent="0.25">
      <c r="J25">
        <v>2012</v>
      </c>
      <c r="K25" s="2">
        <f t="shared" si="1"/>
        <v>36.806897544386196</v>
      </c>
      <c r="M25" s="2">
        <f t="shared" si="2"/>
        <v>26.862343004409478</v>
      </c>
      <c r="O25" s="2">
        <f t="shared" si="3"/>
        <v>-11.676547900313102</v>
      </c>
      <c r="Q25" s="2">
        <f t="shared" si="4"/>
        <v>51.992692648482567</v>
      </c>
      <c r="T25" s="3">
        <f>F!C36</f>
        <v>1827201</v>
      </c>
      <c r="U25" s="3">
        <f>F!AC36</f>
        <v>672536</v>
      </c>
      <c r="V25" s="3">
        <f>PTLA!W9</f>
        <v>490829</v>
      </c>
      <c r="W25" s="3"/>
      <c r="X25" s="3"/>
      <c r="Y25" s="3"/>
      <c r="Z25" s="3">
        <v>213354</v>
      </c>
    </row>
    <row r="26" spans="2:27" x14ac:dyDescent="0.25">
      <c r="J26">
        <v>2013</v>
      </c>
      <c r="K26" s="2">
        <f t="shared" si="1"/>
        <v>33.770220165940593</v>
      </c>
      <c r="M26" s="2">
        <f t="shared" si="2"/>
        <v>25.767421370621165</v>
      </c>
      <c r="O26" s="2">
        <f t="shared" si="3"/>
        <v>-13.060711884418795</v>
      </c>
      <c r="Q26" s="2">
        <f t="shared" si="4"/>
        <v>46.476929652142964</v>
      </c>
      <c r="T26" s="3">
        <f>F!C37</f>
        <v>1902247</v>
      </c>
      <c r="U26" s="3">
        <f>F!AC37</f>
        <v>642393</v>
      </c>
      <c r="V26" s="3">
        <f>PTLA!W10</f>
        <v>490160</v>
      </c>
      <c r="W26" s="3"/>
      <c r="X26" s="3"/>
      <c r="Y26" s="3"/>
      <c r="Z26" s="3">
        <v>248447</v>
      </c>
    </row>
    <row r="27" spans="2:27" x14ac:dyDescent="0.25">
      <c r="J27">
        <v>2014</v>
      </c>
      <c r="K27" s="2">
        <f t="shared" si="1"/>
        <v>32.832656105725704</v>
      </c>
      <c r="M27" s="2">
        <f t="shared" si="2"/>
        <v>27.597952376512485</v>
      </c>
      <c r="O27" s="2">
        <f t="shared" si="3"/>
        <v>-14.658594073481451</v>
      </c>
      <c r="Q27" s="2">
        <f t="shared" si="4"/>
        <v>45.772014408756732</v>
      </c>
      <c r="T27" s="3">
        <f>F!C38</f>
        <v>1994898</v>
      </c>
      <c r="U27" s="3">
        <f>F!AC38</f>
        <v>654978</v>
      </c>
      <c r="V27" s="3">
        <f>PTLA!W11</f>
        <v>550551</v>
      </c>
      <c r="W27" s="3"/>
      <c r="X27" s="3"/>
      <c r="Y27" s="3"/>
      <c r="Z27" s="3">
        <v>292424</v>
      </c>
    </row>
    <row r="28" spans="2:27" x14ac:dyDescent="0.25">
      <c r="J28">
        <v>2015</v>
      </c>
      <c r="K28" s="2">
        <f t="shared" si="1"/>
        <v>33.022782388425476</v>
      </c>
      <c r="L28" s="2"/>
      <c r="M28" s="2">
        <f t="shared" si="2"/>
        <v>26.539646239200259</v>
      </c>
      <c r="N28" s="2"/>
      <c r="O28" s="2">
        <f t="shared" si="3"/>
        <v>-17.173279690279692</v>
      </c>
      <c r="P28" s="8"/>
      <c r="Q28" s="2">
        <f t="shared" si="4"/>
        <v>42.389148937346043</v>
      </c>
      <c r="R28" s="8"/>
      <c r="T28" s="3">
        <f>F!C39</f>
        <v>1990441</v>
      </c>
      <c r="U28" s="3">
        <f>F!AC39</f>
        <v>657299</v>
      </c>
      <c r="V28" s="3">
        <f>PTLA!W12</f>
        <v>528256</v>
      </c>
      <c r="W28" s="3"/>
      <c r="X28" s="3"/>
      <c r="Y28" s="3"/>
      <c r="Z28" s="3">
        <v>341824</v>
      </c>
    </row>
    <row r="29" spans="2:27" x14ac:dyDescent="0.25">
      <c r="J29">
        <v>2016</v>
      </c>
      <c r="K29" s="2">
        <f t="shared" si="1"/>
        <v>32.364980116364322</v>
      </c>
      <c r="L29" s="2"/>
      <c r="M29" s="2">
        <f t="shared" si="2"/>
        <v>25.584746745921446</v>
      </c>
      <c r="N29" s="2"/>
      <c r="O29" s="2">
        <f t="shared" si="3"/>
        <v>-17.898086184637638</v>
      </c>
      <c r="P29" s="2"/>
      <c r="Q29" s="2">
        <f t="shared" si="4"/>
        <v>40.051640677648138</v>
      </c>
      <c r="R29" s="2"/>
      <c r="T29" s="3">
        <f>F!C40</f>
        <v>2025535</v>
      </c>
      <c r="U29" s="3">
        <f>F!AC40</f>
        <v>655564</v>
      </c>
      <c r="V29" s="3">
        <f>PTLA!W13</f>
        <v>518228</v>
      </c>
      <c r="W29" s="3"/>
      <c r="X29" s="3"/>
      <c r="Y29" s="3"/>
      <c r="Z29" s="3">
        <v>362532</v>
      </c>
    </row>
    <row r="30" spans="2:27" x14ac:dyDescent="0.25">
      <c r="J30">
        <v>2017</v>
      </c>
      <c r="K30" s="2">
        <f t="shared" si="1"/>
        <v>29.718808525110003</v>
      </c>
      <c r="L30" s="2"/>
      <c r="M30" s="2">
        <f t="shared" si="2"/>
        <v>24.168648549663395</v>
      </c>
      <c r="N30" s="2"/>
      <c r="O30" s="2">
        <f t="shared" si="3"/>
        <v>-19.156551705774113</v>
      </c>
      <c r="P30" s="2"/>
      <c r="Q30" s="2">
        <f t="shared" si="4"/>
        <v>34.730905368999281</v>
      </c>
      <c r="R30" s="2"/>
      <c r="T30" s="3">
        <f>F!C41</f>
        <v>2140641</v>
      </c>
      <c r="U30" s="3">
        <f>F!AC41</f>
        <v>636173</v>
      </c>
      <c r="V30" s="3">
        <f>PTLA!W14</f>
        <v>517364</v>
      </c>
      <c r="W30" s="3"/>
      <c r="X30" s="3"/>
      <c r="Y30" s="3"/>
      <c r="Z30" s="3">
        <v>410073</v>
      </c>
    </row>
    <row r="31" spans="2:27" x14ac:dyDescent="0.25">
      <c r="J31">
        <v>2018</v>
      </c>
      <c r="K31" s="23">
        <f t="shared" si="1"/>
        <v>27.998832898284665</v>
      </c>
      <c r="L31" s="23"/>
      <c r="M31" s="23">
        <f t="shared" si="2"/>
        <v>24.153447880213413</v>
      </c>
      <c r="N31" s="23"/>
      <c r="O31" s="23">
        <f t="shared" si="3"/>
        <v>-19.870220440594345</v>
      </c>
      <c r="P31" s="23"/>
      <c r="Q31" s="23">
        <f t="shared" si="4"/>
        <v>32.282060337903737</v>
      </c>
      <c r="R31" s="23"/>
      <c r="S31" s="24"/>
      <c r="T31" s="22">
        <f>F!C42</f>
        <v>2231168</v>
      </c>
      <c r="U31" s="3">
        <f>F!AC42</f>
        <v>624701</v>
      </c>
      <c r="V31" s="3">
        <f>PTLA!W15</f>
        <v>538904</v>
      </c>
      <c r="W31" s="3"/>
      <c r="X31" s="3"/>
      <c r="Y31" s="3"/>
      <c r="Z31" s="3">
        <v>443338</v>
      </c>
    </row>
    <row r="32" spans="2:27" x14ac:dyDescent="0.25">
      <c r="J32" s="24">
        <v>2019</v>
      </c>
      <c r="K32" s="23">
        <f t="shared" si="1"/>
        <v>27.046468794034048</v>
      </c>
      <c r="L32" s="23"/>
      <c r="M32" s="23">
        <f t="shared" si="2"/>
        <v>25.86713532452335</v>
      </c>
      <c r="N32" s="23"/>
      <c r="O32" s="23">
        <f t="shared" si="3"/>
        <v>-21.769956619431586</v>
      </c>
      <c r="P32" s="23"/>
      <c r="Q32" s="23">
        <f t="shared" si="4"/>
        <v>31.143647499125816</v>
      </c>
      <c r="R32" s="23"/>
      <c r="S32" s="24"/>
      <c r="T32" s="22">
        <f>F!C43</f>
        <v>2310712</v>
      </c>
      <c r="U32" s="3">
        <f>F!AC43</f>
        <v>624966</v>
      </c>
      <c r="V32" s="3">
        <f>PTLA!W16</f>
        <v>597715</v>
      </c>
      <c r="W32" s="22"/>
      <c r="X32" s="22"/>
      <c r="Y32" s="22"/>
      <c r="Z32" s="3">
        <v>503041</v>
      </c>
      <c r="AA32" s="18"/>
    </row>
    <row r="33" spans="10:27" x14ac:dyDescent="0.25">
      <c r="J33" s="25">
        <v>2020</v>
      </c>
      <c r="K33" s="26">
        <f t="shared" si="1"/>
        <v>39.558569386237494</v>
      </c>
      <c r="L33" s="26">
        <f t="shared" ref="L33:L64" si="5">100*U33/$T33</f>
        <v>39.558569386237494</v>
      </c>
      <c r="M33" s="26">
        <f t="shared" si="2"/>
        <v>30.131054476259955</v>
      </c>
      <c r="N33" s="26">
        <f t="shared" ref="N33:N64" si="6">100*V33/$T33</f>
        <v>30.131054476259955</v>
      </c>
      <c r="O33" s="26">
        <f t="shared" si="3"/>
        <v>-25.571796787838448</v>
      </c>
      <c r="P33" s="26">
        <f t="shared" ref="P33:P64" si="7">-100*(W33+X33)/$T33</f>
        <v>-25.571796787838448</v>
      </c>
      <c r="Q33" s="26">
        <f t="shared" si="4"/>
        <v>44.117827074659004</v>
      </c>
      <c r="R33" s="26">
        <f t="shared" ref="R33:R64" si="8">L33+N33+P33</f>
        <v>44.117827074659004</v>
      </c>
      <c r="S33" s="25"/>
      <c r="T33" s="27">
        <f>F!C44</f>
        <v>2204061</v>
      </c>
      <c r="U33" s="27">
        <f>F!AC44</f>
        <v>871895</v>
      </c>
      <c r="V33" s="27">
        <f>PTLA!W17</f>
        <v>664106.82059999998</v>
      </c>
      <c r="W33" s="27">
        <f>'CPP - RPC'!D13</f>
        <v>470134</v>
      </c>
      <c r="X33" s="27">
        <f>'QPP - RRQ'!D13</f>
        <v>93484</v>
      </c>
      <c r="Y33" s="27">
        <f t="shared" ref="Y33:Y64" si="9">W33+X33</f>
        <v>563618</v>
      </c>
      <c r="Z33" s="27">
        <v>563618</v>
      </c>
      <c r="AA33" s="18"/>
    </row>
    <row r="34" spans="10:27" x14ac:dyDescent="0.25">
      <c r="J34">
        <v>2021</v>
      </c>
      <c r="K34" s="24"/>
      <c r="L34" s="23">
        <f t="shared" si="5"/>
        <v>41.518946942957783</v>
      </c>
      <c r="M34" s="24"/>
      <c r="N34" s="23">
        <f t="shared" si="6"/>
        <v>30.13952725063227</v>
      </c>
      <c r="O34" s="24"/>
      <c r="P34" s="23">
        <f t="shared" si="7"/>
        <v>-24.574140931675998</v>
      </c>
      <c r="Q34" s="24"/>
      <c r="R34" s="23">
        <f t="shared" si="8"/>
        <v>47.084333261914054</v>
      </c>
      <c r="S34" s="24"/>
      <c r="T34" s="22">
        <f>F!C45</f>
        <v>2438742.0070916358</v>
      </c>
      <c r="U34" s="3">
        <f>F!AC45</f>
        <v>1012540</v>
      </c>
      <c r="V34" s="3">
        <f>PTLA!W18</f>
        <v>735025.31179999991</v>
      </c>
      <c r="W34" s="30">
        <f>'CPP - RPC'!D14</f>
        <v>498907.89778268244</v>
      </c>
      <c r="X34" s="30">
        <f>'QPP - RRQ'!D14</f>
        <v>100392</v>
      </c>
      <c r="Y34" s="3">
        <f t="shared" si="9"/>
        <v>599299.89778268244</v>
      </c>
      <c r="Z34" s="3"/>
      <c r="AA34" s="18"/>
    </row>
    <row r="35" spans="10:27" x14ac:dyDescent="0.25">
      <c r="J35">
        <v>2022</v>
      </c>
      <c r="L35" s="2">
        <f t="shared" si="5"/>
        <v>40.74842802381351</v>
      </c>
      <c r="N35" s="2">
        <f t="shared" si="6"/>
        <v>30.613845308497023</v>
      </c>
      <c r="P35" s="2">
        <f t="shared" si="7"/>
        <v>-24.734316155980348</v>
      </c>
      <c r="R35" s="2">
        <f t="shared" si="8"/>
        <v>46.627957176330185</v>
      </c>
      <c r="T35" s="3">
        <f>F!C46</f>
        <v>2593712.3252517767</v>
      </c>
      <c r="U35" s="3">
        <f>F!AC46</f>
        <v>1056897</v>
      </c>
      <c r="V35" s="3">
        <f>PTLA!W19</f>
        <v>794035.07900000003</v>
      </c>
      <c r="W35" s="30">
        <f>'CPP - RPC'!D15</f>
        <v>532957.00670440379</v>
      </c>
      <c r="X35" s="30">
        <f>'QPP - RRQ'!D15</f>
        <v>108580</v>
      </c>
      <c r="Y35" s="3">
        <f t="shared" si="9"/>
        <v>641537.00670440379</v>
      </c>
      <c r="Z35" s="3"/>
      <c r="AA35" s="18"/>
    </row>
    <row r="36" spans="10:27" x14ac:dyDescent="0.25">
      <c r="J36">
        <v>2023</v>
      </c>
      <c r="L36" s="2">
        <f t="shared" si="5"/>
        <v>40.315158887482042</v>
      </c>
      <c r="N36" s="2">
        <f t="shared" si="6"/>
        <v>30.657445246125544</v>
      </c>
      <c r="P36" s="2">
        <f t="shared" si="7"/>
        <v>-25.548010619636539</v>
      </c>
      <c r="R36" s="2">
        <f t="shared" si="8"/>
        <v>45.424593513971047</v>
      </c>
      <c r="T36" s="3">
        <f>F!C47</f>
        <v>2697811.518083117</v>
      </c>
      <c r="U36" s="3">
        <f>F!AC47</f>
        <v>1087627</v>
      </c>
      <c r="V36" s="3">
        <f>PTLA!W20</f>
        <v>827080.08899999992</v>
      </c>
      <c r="W36" s="30">
        <f>'CPP - RPC'!D16</f>
        <v>571503.17313765245</v>
      </c>
      <c r="X36" s="30">
        <f>'QPP - RRQ'!D16</f>
        <v>117734</v>
      </c>
      <c r="Y36" s="3">
        <f t="shared" si="9"/>
        <v>689237.17313765245</v>
      </c>
      <c r="Z36" s="3"/>
      <c r="AA36" s="18"/>
    </row>
    <row r="37" spans="10:27" x14ac:dyDescent="0.25">
      <c r="J37">
        <v>2024</v>
      </c>
      <c r="L37" s="2">
        <f t="shared" si="5"/>
        <v>39.74515010397969</v>
      </c>
      <c r="N37" s="2">
        <f t="shared" si="6"/>
        <v>30.506430285298716</v>
      </c>
      <c r="P37" s="2">
        <f t="shared" si="7"/>
        <v>-26.469093012671756</v>
      </c>
      <c r="R37" s="2">
        <f t="shared" si="8"/>
        <v>43.782487376606646</v>
      </c>
      <c r="T37" s="3">
        <f>F!C48</f>
        <v>2799395.6422084132</v>
      </c>
      <c r="U37" s="3">
        <f>F!AC48</f>
        <v>1112624</v>
      </c>
      <c r="V37" s="3">
        <f>PTLA!W21</f>
        <v>853995.67999999982</v>
      </c>
      <c r="W37" s="30">
        <f>'CPP - RPC'!D17</f>
        <v>613401.6363288248</v>
      </c>
      <c r="X37" s="30">
        <f>'QPP - RRQ'!D17</f>
        <v>127573</v>
      </c>
      <c r="Y37" s="3">
        <f t="shared" si="9"/>
        <v>740974.6363288248</v>
      </c>
      <c r="Z37" s="3"/>
      <c r="AA37" s="18"/>
    </row>
    <row r="38" spans="10:27" x14ac:dyDescent="0.25">
      <c r="J38">
        <v>2025</v>
      </c>
      <c r="L38" s="2">
        <f t="shared" si="5"/>
        <v>39.267208641714703</v>
      </c>
      <c r="N38" s="2">
        <f t="shared" si="6"/>
        <v>30.294512252229957</v>
      </c>
      <c r="P38" s="2">
        <f t="shared" si="7"/>
        <v>-27.472904374061777</v>
      </c>
      <c r="R38" s="2">
        <f t="shared" si="8"/>
        <v>42.088816519882876</v>
      </c>
      <c r="T38" s="3">
        <f>F!C49</f>
        <v>2900193.4168302277</v>
      </c>
      <c r="U38" s="3">
        <f>F!AC49</f>
        <v>1138825</v>
      </c>
      <c r="V38" s="3">
        <f>PTLA!W22</f>
        <v>878599.45000000007</v>
      </c>
      <c r="W38" s="30">
        <f>'CPP - RPC'!D18</f>
        <v>658718.36406860338</v>
      </c>
      <c r="X38" s="30">
        <f>'QPP - RRQ'!D18</f>
        <v>138049</v>
      </c>
      <c r="Y38" s="3">
        <f t="shared" si="9"/>
        <v>796767.36406860338</v>
      </c>
      <c r="Z38" s="3"/>
      <c r="AA38" s="18"/>
    </row>
    <row r="39" spans="10:27" x14ac:dyDescent="0.25">
      <c r="J39">
        <v>2026</v>
      </c>
      <c r="L39" s="2">
        <f t="shared" si="5"/>
        <v>39.022665318376951</v>
      </c>
      <c r="N39" s="2">
        <f t="shared" si="6"/>
        <v>30.194127814268992</v>
      </c>
      <c r="P39" s="2">
        <f t="shared" si="7"/>
        <v>-28.449111116211871</v>
      </c>
      <c r="R39" s="2">
        <f t="shared" si="8"/>
        <v>40.76768201643408</v>
      </c>
      <c r="T39" s="3">
        <f>F!C50</f>
        <v>3003311</v>
      </c>
      <c r="U39" s="3">
        <f>F!AC50</f>
        <v>1171972</v>
      </c>
      <c r="V39" s="3">
        <f>PTLA!W23</f>
        <v>906823.56200000015</v>
      </c>
      <c r="W39" s="30">
        <f>'CPP - RPC'!D19</f>
        <v>705665.28355541395</v>
      </c>
      <c r="X39" s="30">
        <f>'QPP - RRQ'!D19</f>
        <v>148750</v>
      </c>
      <c r="Y39" s="3">
        <f t="shared" si="9"/>
        <v>854415.28355541395</v>
      </c>
      <c r="Z39" s="3"/>
      <c r="AA39" s="18"/>
    </row>
    <row r="40" spans="10:27" x14ac:dyDescent="0.25">
      <c r="J40">
        <v>2027</v>
      </c>
      <c r="L40" s="2">
        <f t="shared" si="5"/>
        <v>38.856868009710972</v>
      </c>
      <c r="N40" s="2">
        <f t="shared" si="6"/>
        <v>30.181822443322936</v>
      </c>
      <c r="P40" s="2">
        <f t="shared" si="7"/>
        <v>-29.387394815827307</v>
      </c>
      <c r="R40" s="2">
        <f t="shared" si="8"/>
        <v>39.651295637206601</v>
      </c>
      <c r="T40" s="3">
        <f>F!C51</f>
        <v>3110297</v>
      </c>
      <c r="U40" s="3">
        <f>F!AC51</f>
        <v>1208564</v>
      </c>
      <c r="V40" s="3">
        <f>PTLA!W24</f>
        <v>938744.31799999997</v>
      </c>
      <c r="W40" s="30">
        <f>'CPP - RPC'!D20</f>
        <v>754313.25933483231</v>
      </c>
      <c r="X40" s="30">
        <f>'QPP - RRQ'!D20</f>
        <v>159722</v>
      </c>
      <c r="Y40" s="3">
        <f t="shared" si="9"/>
        <v>914035.25933483231</v>
      </c>
      <c r="Z40" s="3"/>
    </row>
    <row r="41" spans="10:27" x14ac:dyDescent="0.25">
      <c r="J41">
        <v>2028</v>
      </c>
      <c r="L41" s="2">
        <f t="shared" si="5"/>
        <v>38.751708801585323</v>
      </c>
      <c r="N41" s="2">
        <f t="shared" si="6"/>
        <v>30.245413831080388</v>
      </c>
      <c r="P41" s="2">
        <f t="shared" si="7"/>
        <v>-30.286865489477417</v>
      </c>
      <c r="R41" s="2">
        <f t="shared" si="8"/>
        <v>38.710257143188286</v>
      </c>
      <c r="T41" s="3">
        <f>F!C52</f>
        <v>3221556</v>
      </c>
      <c r="U41" s="3">
        <f>F!AC52</f>
        <v>1248408</v>
      </c>
      <c r="V41" s="3">
        <f>PTLA!W25</f>
        <v>974372.94400000002</v>
      </c>
      <c r="W41" s="30">
        <f>'CPP - RPC'!D21</f>
        <v>804697.33238818916</v>
      </c>
      <c r="X41" s="30">
        <f>'QPP - RRQ'!D21</f>
        <v>171011</v>
      </c>
      <c r="Y41" s="3">
        <f t="shared" si="9"/>
        <v>975708.33238818916</v>
      </c>
      <c r="Z41" s="3"/>
    </row>
    <row r="42" spans="10:27" x14ac:dyDescent="0.25">
      <c r="J42">
        <v>2029</v>
      </c>
      <c r="L42" s="2">
        <f t="shared" si="5"/>
        <v>39.065577439905603</v>
      </c>
      <c r="N42" s="2">
        <f t="shared" si="6"/>
        <v>30.375037927468718</v>
      </c>
      <c r="P42" s="2">
        <f t="shared" si="7"/>
        <v>-31.150676151986652</v>
      </c>
      <c r="R42" s="2">
        <f t="shared" si="8"/>
        <v>38.289939215387669</v>
      </c>
      <c r="T42" s="3">
        <f>F!C53</f>
        <v>3337291</v>
      </c>
      <c r="U42" s="3">
        <f>F!AC53</f>
        <v>1303732</v>
      </c>
      <c r="V42" s="3">
        <f>PTLA!W26</f>
        <v>1013703.407</v>
      </c>
      <c r="W42" s="30">
        <f>'CPP - RPC'!D22</f>
        <v>856886.71165939688</v>
      </c>
      <c r="X42" s="30">
        <f>'QPP - RRQ'!D22</f>
        <v>182702</v>
      </c>
      <c r="Y42" s="3">
        <f t="shared" si="9"/>
        <v>1039588.7116593969</v>
      </c>
      <c r="Z42" s="3"/>
    </row>
    <row r="43" spans="10:27" x14ac:dyDescent="0.25">
      <c r="J43">
        <v>2030</v>
      </c>
      <c r="L43" s="2">
        <f t="shared" si="5"/>
        <v>39.403782752038872</v>
      </c>
      <c r="N43" s="2">
        <f t="shared" si="6"/>
        <v>30.565467609462665</v>
      </c>
      <c r="P43" s="2">
        <f t="shared" si="7"/>
        <v>-31.980789530245247</v>
      </c>
      <c r="R43" s="2">
        <f t="shared" si="8"/>
        <v>37.98846083125629</v>
      </c>
      <c r="T43" s="3">
        <f>F!C54</f>
        <v>3457800</v>
      </c>
      <c r="U43" s="3">
        <f>F!AC54</f>
        <v>1362504</v>
      </c>
      <c r="V43" s="3">
        <f>PTLA!W27</f>
        <v>1056892.7390000001</v>
      </c>
      <c r="W43" s="30">
        <f>'CPP - RPC'!D23</f>
        <v>911013.74037682009</v>
      </c>
      <c r="X43" s="30">
        <f>'QPP - RRQ'!D23</f>
        <v>194818</v>
      </c>
      <c r="Y43" s="3">
        <f t="shared" si="9"/>
        <v>1105831.7403768201</v>
      </c>
      <c r="Z43" s="3"/>
    </row>
    <row r="44" spans="10:27" x14ac:dyDescent="0.25">
      <c r="J44">
        <v>2031</v>
      </c>
      <c r="L44" s="2">
        <f t="shared" si="5"/>
        <v>39.744722486099469</v>
      </c>
      <c r="N44" s="2">
        <f t="shared" si="6"/>
        <v>30.813266510684517</v>
      </c>
      <c r="P44" s="2">
        <f t="shared" si="7"/>
        <v>-32.780468464239313</v>
      </c>
      <c r="R44" s="2">
        <f t="shared" si="8"/>
        <v>37.777520532544678</v>
      </c>
      <c r="T44" s="3">
        <f>F!C55</f>
        <v>3583316</v>
      </c>
      <c r="U44" s="3">
        <f>F!AC55</f>
        <v>1424179</v>
      </c>
      <c r="V44" s="3">
        <f>PTLA!W28</f>
        <v>1104136.709</v>
      </c>
      <c r="W44" s="30">
        <f>'CPP - RPC'!D24</f>
        <v>967203.77135404176</v>
      </c>
      <c r="X44" s="30">
        <f>'QPP - RRQ'!D24</f>
        <v>207424</v>
      </c>
      <c r="Y44" s="3">
        <f t="shared" si="9"/>
        <v>1174627.7713540418</v>
      </c>
      <c r="Z44" s="3"/>
    </row>
    <row r="45" spans="10:27" x14ac:dyDescent="0.25">
      <c r="J45">
        <v>2032</v>
      </c>
      <c r="L45" s="2">
        <f t="shared" si="5"/>
        <v>40.061277491962109</v>
      </c>
      <c r="N45" s="2">
        <f t="shared" si="6"/>
        <v>31.111431762435849</v>
      </c>
      <c r="P45" s="2">
        <f t="shared" si="7"/>
        <v>-33.545855071803615</v>
      </c>
      <c r="R45" s="2">
        <f t="shared" si="8"/>
        <v>37.626854182594343</v>
      </c>
      <c r="T45" s="3">
        <f>F!C56</f>
        <v>3714904</v>
      </c>
      <c r="U45" s="3">
        <f>F!AC56</f>
        <v>1488238</v>
      </c>
      <c r="V45" s="3">
        <f>PTLA!W29</f>
        <v>1155759.8229999999</v>
      </c>
      <c r="W45" s="30">
        <f>'CPP - RPC'!D25</f>
        <v>1025623.3118966352</v>
      </c>
      <c r="X45" s="30">
        <f>'QPP - RRQ'!D25</f>
        <v>220573</v>
      </c>
      <c r="Y45" s="3">
        <f t="shared" si="9"/>
        <v>1246196.3118966352</v>
      </c>
      <c r="Z45" s="3"/>
    </row>
    <row r="46" spans="10:27" x14ac:dyDescent="0.25">
      <c r="J46">
        <v>2033</v>
      </c>
      <c r="L46" s="2">
        <f t="shared" si="5"/>
        <v>40.3379737509268</v>
      </c>
      <c r="N46" s="2">
        <f t="shared" si="6"/>
        <v>31.449384024205639</v>
      </c>
      <c r="P46" s="2">
        <f t="shared" si="7"/>
        <v>-34.276212781607001</v>
      </c>
      <c r="R46" s="2">
        <f t="shared" si="8"/>
        <v>37.511144993525434</v>
      </c>
      <c r="T46" s="3">
        <f>F!C57</f>
        <v>3853317</v>
      </c>
      <c r="U46" s="3">
        <f>F!AC57</f>
        <v>1554350</v>
      </c>
      <c r="V46" s="3">
        <f>PTLA!W30</f>
        <v>1211844.4609999999</v>
      </c>
      <c r="W46" s="30">
        <f>'CPP - RPC'!D26</f>
        <v>1086461.1340698355</v>
      </c>
      <c r="X46" s="30">
        <f>'QPP - RRQ'!D26</f>
        <v>234310</v>
      </c>
      <c r="Y46" s="3">
        <f t="shared" si="9"/>
        <v>1320771.1340698355</v>
      </c>
      <c r="Z46" s="3"/>
    </row>
    <row r="47" spans="10:27" x14ac:dyDescent="0.25">
      <c r="J47">
        <v>2034</v>
      </c>
      <c r="L47" s="2">
        <f t="shared" si="5"/>
        <v>40.580451121801282</v>
      </c>
      <c r="N47" s="2">
        <f t="shared" si="6"/>
        <v>31.830225625935501</v>
      </c>
      <c r="P47" s="2">
        <f t="shared" si="7"/>
        <v>-34.982325802858334</v>
      </c>
      <c r="R47" s="2">
        <f t="shared" si="8"/>
        <v>37.428350944878453</v>
      </c>
      <c r="T47" s="3">
        <f>F!C58</f>
        <v>3997856</v>
      </c>
      <c r="U47" s="3">
        <f>F!AC58</f>
        <v>1622348</v>
      </c>
      <c r="V47" s="3">
        <f>PTLA!W31</f>
        <v>1272526.585</v>
      </c>
      <c r="W47" s="30">
        <f>'CPP - RPC'!D27</f>
        <v>1149876.01104912</v>
      </c>
      <c r="X47" s="30">
        <f>'QPP - RRQ'!D27</f>
        <v>248667</v>
      </c>
      <c r="Y47" s="3">
        <f t="shared" si="9"/>
        <v>1398543.01104912</v>
      </c>
      <c r="Z47" s="3"/>
    </row>
    <row r="48" spans="10:27" x14ac:dyDescent="0.25">
      <c r="J48">
        <v>2035</v>
      </c>
      <c r="L48" s="2">
        <f t="shared" si="5"/>
        <v>40.786408684342213</v>
      </c>
      <c r="N48" s="2">
        <f t="shared" si="6"/>
        <v>32.25155120582118</v>
      </c>
      <c r="P48" s="2">
        <f t="shared" si="7"/>
        <v>-35.663875999306093</v>
      </c>
      <c r="R48" s="2">
        <f t="shared" si="8"/>
        <v>37.3740838908573</v>
      </c>
      <c r="T48" s="3">
        <f>F!C59</f>
        <v>4148708</v>
      </c>
      <c r="U48" s="3">
        <f>F!AC59</f>
        <v>1692109</v>
      </c>
      <c r="V48" s="3">
        <f>PTLA!W32</f>
        <v>1338022.6849999998</v>
      </c>
      <c r="W48" s="30">
        <f>'CPP - RPC'!D28</f>
        <v>1215936.076693292</v>
      </c>
      <c r="X48" s="30">
        <f>'QPP - RRQ'!D28</f>
        <v>263654</v>
      </c>
      <c r="Y48" s="3">
        <f t="shared" si="9"/>
        <v>1479590.076693292</v>
      </c>
      <c r="Z48" s="3"/>
    </row>
    <row r="49" spans="10:26" x14ac:dyDescent="0.25">
      <c r="J49">
        <v>2036</v>
      </c>
      <c r="L49" s="2">
        <f t="shared" si="5"/>
        <v>40.959588721809574</v>
      </c>
      <c r="N49" s="2">
        <f t="shared" si="6"/>
        <v>32.7169143126306</v>
      </c>
      <c r="P49" s="2">
        <f t="shared" si="7"/>
        <v>-36.328221792627659</v>
      </c>
      <c r="R49" s="2">
        <f t="shared" si="8"/>
        <v>37.348281241812515</v>
      </c>
      <c r="T49" s="3">
        <f>F!C60</f>
        <v>4305407</v>
      </c>
      <c r="U49" s="3">
        <f>F!AC60</f>
        <v>1763477</v>
      </c>
      <c r="V49" s="3">
        <f>PTLA!W33</f>
        <v>1408596.3189999999</v>
      </c>
      <c r="W49" s="30">
        <f>'CPP - RPC'!D29</f>
        <v>1284766.8040353167</v>
      </c>
      <c r="X49" s="30">
        <f>'QPP - RRQ'!D29</f>
        <v>279311</v>
      </c>
      <c r="Y49" s="3">
        <f t="shared" si="9"/>
        <v>1564077.8040353167</v>
      </c>
      <c r="Z49" s="3"/>
    </row>
    <row r="50" spans="10:26" x14ac:dyDescent="0.25">
      <c r="J50">
        <v>2037</v>
      </c>
      <c r="L50" s="2">
        <f t="shared" si="5"/>
        <v>41.085398641489505</v>
      </c>
      <c r="N50" s="2">
        <f t="shared" si="6"/>
        <v>33.219575820706154</v>
      </c>
      <c r="P50" s="2">
        <f t="shared" si="7"/>
        <v>-36.969420795596555</v>
      </c>
      <c r="R50" s="2">
        <f t="shared" si="8"/>
        <v>37.335553666599104</v>
      </c>
      <c r="T50" s="3">
        <f>F!C61</f>
        <v>4468865</v>
      </c>
      <c r="U50" s="3">
        <f>F!AC61</f>
        <v>1836051</v>
      </c>
      <c r="V50" s="3">
        <f>PTLA!W34</f>
        <v>1484537.9970000002</v>
      </c>
      <c r="W50" s="30">
        <f>'CPP - RPC'!D30</f>
        <v>1356479.506637136</v>
      </c>
      <c r="X50" s="30">
        <f>'QPP - RRQ'!D30</f>
        <v>295634</v>
      </c>
      <c r="Y50" s="3">
        <f t="shared" si="9"/>
        <v>1652113.506637136</v>
      </c>
      <c r="Z50" s="3"/>
    </row>
    <row r="51" spans="10:26" x14ac:dyDescent="0.25">
      <c r="J51">
        <v>2038</v>
      </c>
      <c r="L51" s="2">
        <f t="shared" si="5"/>
        <v>41.159328260649801</v>
      </c>
      <c r="N51" s="2">
        <f t="shared" si="6"/>
        <v>33.758566194166043</v>
      </c>
      <c r="P51" s="2">
        <f t="shared" si="7"/>
        <v>-37.590415197042894</v>
      </c>
      <c r="R51" s="2">
        <f t="shared" si="8"/>
        <v>37.327479257772943</v>
      </c>
      <c r="T51" s="3">
        <f>F!C62</f>
        <v>4639359</v>
      </c>
      <c r="U51" s="3">
        <f>F!AC62</f>
        <v>1909529</v>
      </c>
      <c r="V51" s="3">
        <f>PTLA!W35</f>
        <v>1566181.0789999999</v>
      </c>
      <c r="W51" s="30">
        <f>'CPP - RPC'!D31</f>
        <v>1431320.310581377</v>
      </c>
      <c r="X51" s="30">
        <f>'QPP - RRQ'!D31</f>
        <v>312634</v>
      </c>
      <c r="Y51" s="3">
        <f t="shared" si="9"/>
        <v>1743954.310581377</v>
      </c>
      <c r="Z51" s="3"/>
    </row>
    <row r="52" spans="10:26" x14ac:dyDescent="0.25">
      <c r="J52">
        <v>2039</v>
      </c>
      <c r="L52" s="2">
        <f t="shared" si="5"/>
        <v>41.184467365880742</v>
      </c>
      <c r="N52" s="2">
        <f t="shared" si="6"/>
        <v>34.336286577838599</v>
      </c>
      <c r="P52" s="2">
        <f t="shared" si="7"/>
        <v>-38.193244677448469</v>
      </c>
      <c r="R52" s="2">
        <f t="shared" si="8"/>
        <v>37.327509266270873</v>
      </c>
      <c r="T52" s="3">
        <f>F!C63</f>
        <v>4816646</v>
      </c>
      <c r="U52" s="3">
        <f>F!AC63</f>
        <v>1983710</v>
      </c>
      <c r="V52" s="3">
        <f>PTLA!W36</f>
        <v>1653857.3739999998</v>
      </c>
      <c r="W52" s="30">
        <f>'CPP - RPC'!D32</f>
        <v>1509309.3920265345</v>
      </c>
      <c r="X52" s="30">
        <f>'QPP - RRQ'!D32</f>
        <v>330324</v>
      </c>
      <c r="Y52" s="3">
        <f t="shared" si="9"/>
        <v>1839633.3920265345</v>
      </c>
      <c r="Z52" s="3"/>
    </row>
    <row r="53" spans="10:26" x14ac:dyDescent="0.25">
      <c r="J53">
        <v>2040</v>
      </c>
      <c r="L53" s="2">
        <f t="shared" si="5"/>
        <v>41.171032918338256</v>
      </c>
      <c r="N53" s="2">
        <f t="shared" si="6"/>
        <v>34.957691022302292</v>
      </c>
      <c r="P53" s="2">
        <f t="shared" si="7"/>
        <v>-38.785906036881954</v>
      </c>
      <c r="R53" s="2">
        <f t="shared" si="8"/>
        <v>37.342817903758601</v>
      </c>
      <c r="T53" s="3">
        <f>F!C64</f>
        <v>4999979</v>
      </c>
      <c r="U53" s="3">
        <f>F!AC64</f>
        <v>2058543</v>
      </c>
      <c r="V53" s="3">
        <f>PTLA!W37</f>
        <v>1747877.21</v>
      </c>
      <c r="W53" s="30">
        <f>'CPP - RPC'!D33</f>
        <v>1590597.1568038301</v>
      </c>
      <c r="X53" s="30">
        <f>'QPP - RRQ'!D33</f>
        <v>348690</v>
      </c>
      <c r="Y53" s="3">
        <f t="shared" si="9"/>
        <v>1939287.1568038301</v>
      </c>
      <c r="Z53" s="3"/>
    </row>
    <row r="54" spans="10:26" x14ac:dyDescent="0.25">
      <c r="J54">
        <v>2041</v>
      </c>
      <c r="L54" s="2">
        <f t="shared" si="5"/>
        <v>41.122017446067602</v>
      </c>
      <c r="N54" s="2">
        <f t="shared" si="6"/>
        <v>35.619687485486509</v>
      </c>
      <c r="P54" s="2">
        <f t="shared" si="7"/>
        <v>-39.368942249591363</v>
      </c>
      <c r="R54" s="2">
        <f t="shared" si="8"/>
        <v>37.372762681962747</v>
      </c>
      <c r="T54" s="3">
        <f>F!C65</f>
        <v>5189135</v>
      </c>
      <c r="U54" s="3">
        <f>F!AC65</f>
        <v>2133877</v>
      </c>
      <c r="V54" s="3">
        <f>PTLA!W38</f>
        <v>1848353.6702000003</v>
      </c>
      <c r="W54" s="30">
        <f>'CPP - RPC'!D34</f>
        <v>1675158.561403333</v>
      </c>
      <c r="X54" s="30">
        <f>'QPP - RRQ'!D34</f>
        <v>367749</v>
      </c>
      <c r="Y54" s="3">
        <f t="shared" si="9"/>
        <v>2042907.561403333</v>
      </c>
      <c r="Z54" s="3"/>
    </row>
    <row r="55" spans="10:26" x14ac:dyDescent="0.25">
      <c r="J55">
        <v>2042</v>
      </c>
      <c r="L55" s="2">
        <f t="shared" si="5"/>
        <v>41.033155180716356</v>
      </c>
      <c r="N55" s="2">
        <f t="shared" si="6"/>
        <v>36.314209449387143</v>
      </c>
      <c r="P55" s="2">
        <f t="shared" si="7"/>
        <v>-39.938405717810454</v>
      </c>
      <c r="R55" s="2">
        <f t="shared" si="8"/>
        <v>37.408958912293045</v>
      </c>
      <c r="T55" s="3">
        <f>F!C66</f>
        <v>5384709</v>
      </c>
      <c r="U55" s="3">
        <f>F!AC66</f>
        <v>2209516</v>
      </c>
      <c r="V55" s="3">
        <f>PTLA!W39</f>
        <v>1955414.5044999998</v>
      </c>
      <c r="W55" s="30">
        <f>'CPP - RPC'!D35</f>
        <v>1763081.9271434541</v>
      </c>
      <c r="X55" s="30">
        <f>'QPP - RRQ'!D35</f>
        <v>387485</v>
      </c>
      <c r="Y55" s="3">
        <f t="shared" si="9"/>
        <v>2150566.9271434541</v>
      </c>
      <c r="Z55" s="3"/>
    </row>
    <row r="56" spans="10:26" x14ac:dyDescent="0.25">
      <c r="J56">
        <v>2043</v>
      </c>
      <c r="L56" s="2">
        <f t="shared" si="5"/>
        <v>40.904774783595329</v>
      </c>
      <c r="N56" s="2">
        <f t="shared" si="6"/>
        <v>37.040145734526533</v>
      </c>
      <c r="P56" s="2">
        <f t="shared" si="7"/>
        <v>-40.495004682987478</v>
      </c>
      <c r="R56" s="2">
        <f t="shared" si="8"/>
        <v>37.449915835134384</v>
      </c>
      <c r="T56" s="3">
        <f>F!C67</f>
        <v>5586871</v>
      </c>
      <c r="U56" s="3">
        <f>F!AC67</f>
        <v>2285297</v>
      </c>
      <c r="V56" s="3">
        <f>PTLA!W40</f>
        <v>2069385.1603999999</v>
      </c>
      <c r="W56" s="30">
        <f>'CPP - RPC'!D36</f>
        <v>1854452.6730824695</v>
      </c>
      <c r="X56" s="30">
        <f>'QPP - RRQ'!D36</f>
        <v>407951</v>
      </c>
      <c r="Y56" s="3">
        <f t="shared" si="9"/>
        <v>2262403.6730824695</v>
      </c>
      <c r="Z56" s="3"/>
    </row>
    <row r="57" spans="10:26" x14ac:dyDescent="0.25">
      <c r="J57">
        <v>2044</v>
      </c>
      <c r="L57" s="2">
        <f t="shared" si="5"/>
        <v>40.73963072813951</v>
      </c>
      <c r="N57" s="2">
        <f t="shared" si="6"/>
        <v>37.797068562545178</v>
      </c>
      <c r="P57" s="2">
        <f t="shared" si="7"/>
        <v>-41.035513433853367</v>
      </c>
      <c r="R57" s="2">
        <f t="shared" si="8"/>
        <v>37.501185856831313</v>
      </c>
      <c r="T57" s="3">
        <f>F!C68</f>
        <v>5795730</v>
      </c>
      <c r="U57" s="3">
        <f>F!AC68</f>
        <v>2361159</v>
      </c>
      <c r="V57" s="3">
        <f>PTLA!W41</f>
        <v>2190616.0417999998</v>
      </c>
      <c r="W57" s="30">
        <f>'CPP - RPC'!D37</f>
        <v>1949148.56273987</v>
      </c>
      <c r="X57" s="30">
        <f>'QPP - RRQ'!D37</f>
        <v>429159</v>
      </c>
      <c r="Y57" s="3">
        <f t="shared" si="9"/>
        <v>2378307.56273987</v>
      </c>
      <c r="Z57" s="3"/>
    </row>
    <row r="58" spans="10:26" x14ac:dyDescent="0.25">
      <c r="J58">
        <v>2045</v>
      </c>
      <c r="L58" s="2">
        <f t="shared" si="5"/>
        <v>40.541424896741972</v>
      </c>
      <c r="N58" s="2">
        <f t="shared" si="6"/>
        <v>38.584094379393001</v>
      </c>
      <c r="P58" s="2">
        <f t="shared" si="7"/>
        <v>-41.55922955275939</v>
      </c>
      <c r="R58" s="2">
        <f t="shared" si="8"/>
        <v>37.56628972337559</v>
      </c>
      <c r="T58" s="3">
        <f>F!C69</f>
        <v>6011397</v>
      </c>
      <c r="U58" s="3">
        <f>F!AC69</f>
        <v>2437106</v>
      </c>
      <c r="V58" s="3">
        <f>PTLA!W42</f>
        <v>2319443.0919999997</v>
      </c>
      <c r="W58" s="30">
        <f>'CPP - RPC'!D38</f>
        <v>2047179.2785576913</v>
      </c>
      <c r="X58" s="30">
        <f>'QPP - RRQ'!D38</f>
        <v>451111</v>
      </c>
      <c r="Y58" s="3">
        <f t="shared" si="9"/>
        <v>2498290.2785576913</v>
      </c>
      <c r="Z58" s="3"/>
    </row>
    <row r="59" spans="10:26" x14ac:dyDescent="0.25">
      <c r="J59">
        <v>2046</v>
      </c>
      <c r="L59" s="2">
        <f t="shared" si="5"/>
        <v>40.311393236341154</v>
      </c>
      <c r="N59" s="2">
        <f t="shared" si="6"/>
        <v>39.395665845539163</v>
      </c>
      <c r="P59" s="2">
        <f t="shared" si="7"/>
        <v>-42.06454559640968</v>
      </c>
      <c r="R59" s="2">
        <f t="shared" si="8"/>
        <v>37.642513485470637</v>
      </c>
      <c r="T59" s="3">
        <f>F!C70</f>
        <v>6234111</v>
      </c>
      <c r="U59" s="3">
        <f>F!AC70</f>
        <v>2513057</v>
      </c>
      <c r="V59" s="3">
        <f>PTLA!W43</f>
        <v>2455969.5380000002</v>
      </c>
      <c r="W59" s="30">
        <f>'CPP - RPC'!D39</f>
        <v>2148526.4641257916</v>
      </c>
      <c r="X59" s="30">
        <f>'QPP - RRQ'!D39</f>
        <v>473824</v>
      </c>
      <c r="Y59" s="3">
        <f t="shared" si="9"/>
        <v>2622350.4641257916</v>
      </c>
      <c r="Z59" s="3"/>
    </row>
    <row r="60" spans="10:26" x14ac:dyDescent="0.25">
      <c r="J60">
        <v>2047</v>
      </c>
      <c r="L60" s="2">
        <f t="shared" si="5"/>
        <v>40.045143318900173</v>
      </c>
      <c r="N60" s="2">
        <f t="shared" si="6"/>
        <v>40.220880347311514</v>
      </c>
      <c r="P60" s="2">
        <f t="shared" si="7"/>
        <v>-42.544556132483685</v>
      </c>
      <c r="R60" s="2">
        <f t="shared" si="8"/>
        <v>37.721467533727996</v>
      </c>
      <c r="T60" s="3">
        <f>F!C71</f>
        <v>6464744</v>
      </c>
      <c r="U60" s="3">
        <f>F!AC71</f>
        <v>2588816</v>
      </c>
      <c r="V60" s="3">
        <f>PTLA!W44</f>
        <v>2600176.949</v>
      </c>
      <c r="W60" s="30">
        <f>'CPP - RPC'!D40</f>
        <v>2253048.6399013712</v>
      </c>
      <c r="X60" s="30">
        <f>'QPP - RRQ'!D40</f>
        <v>497348</v>
      </c>
      <c r="Y60" s="3">
        <f t="shared" si="9"/>
        <v>2750396.6399013712</v>
      </c>
      <c r="Z60" s="3"/>
    </row>
    <row r="61" spans="10:26" x14ac:dyDescent="0.25">
      <c r="J61">
        <v>2048</v>
      </c>
      <c r="L61" s="2">
        <f t="shared" si="5"/>
        <v>39.743218147771287</v>
      </c>
      <c r="N61" s="2">
        <f t="shared" si="6"/>
        <v>41.059003766489859</v>
      </c>
      <c r="P61" s="2">
        <f t="shared" si="7"/>
        <v>-42.997563019825122</v>
      </c>
      <c r="R61" s="2">
        <f t="shared" si="8"/>
        <v>37.804658894436017</v>
      </c>
      <c r="T61" s="3">
        <f>F!C72</f>
        <v>6703589</v>
      </c>
      <c r="U61" s="3">
        <f>F!AC72</f>
        <v>2664222</v>
      </c>
      <c r="V61" s="3">
        <f>PTLA!W45</f>
        <v>2752426.86</v>
      </c>
      <c r="W61" s="30">
        <f>'CPP - RPC'!D41</f>
        <v>2360658.9048650647</v>
      </c>
      <c r="X61" s="30">
        <f>'QPP - RRQ'!D41</f>
        <v>521721</v>
      </c>
      <c r="Y61" s="3">
        <f t="shared" si="9"/>
        <v>2882379.9048650647</v>
      </c>
      <c r="Z61" s="3"/>
    </row>
    <row r="62" spans="10:26" x14ac:dyDescent="0.25">
      <c r="J62">
        <v>2049</v>
      </c>
      <c r="L62" s="2">
        <f t="shared" si="5"/>
        <v>39.412345061559556</v>
      </c>
      <c r="N62" s="2">
        <f t="shared" si="6"/>
        <v>41.913178776302331</v>
      </c>
      <c r="P62" s="2">
        <f t="shared" si="7"/>
        <v>-43.425048851846</v>
      </c>
      <c r="R62" s="2">
        <f t="shared" si="8"/>
        <v>37.90047498601588</v>
      </c>
      <c r="T62" s="3">
        <f>F!C73</f>
        <v>6950099</v>
      </c>
      <c r="U62" s="3">
        <f>F!AC73</f>
        <v>2739197</v>
      </c>
      <c r="V62" s="3">
        <f>PTLA!W46</f>
        <v>2913007.4190000002</v>
      </c>
      <c r="W62" s="30">
        <f>'CPP - RPC'!D42</f>
        <v>2471159.8860016605</v>
      </c>
      <c r="X62" s="30">
        <f>'QPP - RRQ'!D42</f>
        <v>546924</v>
      </c>
      <c r="Y62" s="3">
        <f t="shared" si="9"/>
        <v>3018083.8860016605</v>
      </c>
      <c r="Z62" s="3"/>
    </row>
    <row r="63" spans="10:26" x14ac:dyDescent="0.25">
      <c r="J63">
        <v>2050</v>
      </c>
      <c r="L63" s="2">
        <f t="shared" si="5"/>
        <v>39.052949163900301</v>
      </c>
      <c r="N63" s="2">
        <f t="shared" si="6"/>
        <v>42.78062178274385</v>
      </c>
      <c r="P63" s="2">
        <f t="shared" si="7"/>
        <v>-43.824306812275147</v>
      </c>
      <c r="R63" s="2">
        <f t="shared" si="8"/>
        <v>38.009264134369012</v>
      </c>
      <c r="T63" s="3">
        <f>F!C74</f>
        <v>7204703</v>
      </c>
      <c r="U63" s="3">
        <f>F!AC74</f>
        <v>2813649</v>
      </c>
      <c r="V63" s="3">
        <f>PTLA!W47</f>
        <v>3082216.7409999999</v>
      </c>
      <c r="W63" s="30">
        <f>'CPP - RPC'!D43</f>
        <v>2584527.1476331921</v>
      </c>
      <c r="X63" s="30">
        <f>'QPP - RRQ'!D43</f>
        <v>572884</v>
      </c>
      <c r="Y63" s="3">
        <f t="shared" si="9"/>
        <v>3157411.1476331921</v>
      </c>
      <c r="Z63" s="3"/>
    </row>
    <row r="64" spans="10:26" x14ac:dyDescent="0.25">
      <c r="J64">
        <v>2051</v>
      </c>
      <c r="L64" s="2">
        <f t="shared" si="5"/>
        <v>38.664036244232392</v>
      </c>
      <c r="N64" s="2">
        <f t="shared" si="6"/>
        <v>43.653395995341192</v>
      </c>
      <c r="P64" s="2">
        <f t="shared" si="7"/>
        <v>-44.191753131022253</v>
      </c>
      <c r="R64" s="2">
        <f t="shared" si="8"/>
        <v>38.125679108551324</v>
      </c>
      <c r="T64" s="3">
        <f>F!C75</f>
        <v>7468002</v>
      </c>
      <c r="U64" s="3">
        <f>F!AC75</f>
        <v>2887431</v>
      </c>
      <c r="V64" s="3">
        <f>PTLA!W48</f>
        <v>3260036.486</v>
      </c>
      <c r="W64" s="30">
        <f>'CPP - RPC'!D44</f>
        <v>2700626.0076598041</v>
      </c>
      <c r="X64" s="30">
        <f>'QPP - RRQ'!D44</f>
        <v>599615</v>
      </c>
      <c r="Y64" s="3">
        <f t="shared" si="9"/>
        <v>3300241.0076598041</v>
      </c>
      <c r="Z64" s="3"/>
    </row>
    <row r="65" spans="10:26" x14ac:dyDescent="0.25">
      <c r="J65">
        <v>2052</v>
      </c>
      <c r="L65" s="2">
        <f t="shared" ref="L65:L96" si="10">100*U65/$T65</f>
        <v>38.239536505968069</v>
      </c>
      <c r="N65" s="2">
        <f t="shared" ref="N65:N96" si="11">100*V65/$T65</f>
        <v>44.519944285123749</v>
      </c>
      <c r="P65" s="2">
        <f t="shared" ref="P65:P96" si="12">-100*(W65+X65)/$T65</f>
        <v>-44.519522246938401</v>
      </c>
      <c r="R65" s="2">
        <f t="shared" ref="R65:R96" si="13">L65+N65+P65</f>
        <v>38.239958544153417</v>
      </c>
      <c r="T65" s="3">
        <f>F!C76</f>
        <v>7741200</v>
      </c>
      <c r="U65" s="3">
        <f>F!AC76</f>
        <v>2960199</v>
      </c>
      <c r="V65" s="3">
        <f>PTLA!W49</f>
        <v>3446377.9270000001</v>
      </c>
      <c r="W65" s="30">
        <f>'CPP - RPC'!D45</f>
        <v>2819227.2561799954</v>
      </c>
      <c r="X65" s="30">
        <f>'QPP - RRQ'!D45</f>
        <v>627118</v>
      </c>
      <c r="Y65" s="3">
        <f t="shared" ref="Y65:Y96" si="14">W65+X65</f>
        <v>3446345.2561799954</v>
      </c>
      <c r="Z65" s="3"/>
    </row>
    <row r="66" spans="10:26" x14ac:dyDescent="0.25">
      <c r="J66">
        <v>2053</v>
      </c>
      <c r="L66" s="2">
        <f t="shared" si="10"/>
        <v>37.78040056342121</v>
      </c>
      <c r="N66" s="2">
        <f t="shared" si="11"/>
        <v>45.380722812141293</v>
      </c>
      <c r="P66" s="2">
        <f t="shared" si="12"/>
        <v>-44.808587302387075</v>
      </c>
      <c r="R66" s="2">
        <f t="shared" si="13"/>
        <v>38.352536073175436</v>
      </c>
      <c r="T66" s="3">
        <f>F!C77</f>
        <v>8024547</v>
      </c>
      <c r="U66" s="3">
        <f>F!AC77</f>
        <v>3031706</v>
      </c>
      <c r="V66" s="3">
        <f>PTLA!W50</f>
        <v>3641597.4309999999</v>
      </c>
      <c r="W66" s="30">
        <f>'CPP - RPC'!D46</f>
        <v>2940286.1481160834</v>
      </c>
      <c r="X66" s="30">
        <f>'QPP - RRQ'!D46</f>
        <v>655400</v>
      </c>
      <c r="Y66" s="3">
        <f t="shared" si="14"/>
        <v>3595686.1481160834</v>
      </c>
      <c r="Z66" s="3"/>
    </row>
    <row r="67" spans="10:26" x14ac:dyDescent="0.25">
      <c r="J67">
        <v>2054</v>
      </c>
      <c r="L67" s="2">
        <f t="shared" si="10"/>
        <v>37.289332435895574</v>
      </c>
      <c r="N67" s="2">
        <f t="shared" si="11"/>
        <v>46.236889753040721</v>
      </c>
      <c r="P67" s="2">
        <f t="shared" si="12"/>
        <v>-45.057007213262892</v>
      </c>
      <c r="R67" s="2">
        <f t="shared" si="13"/>
        <v>38.469214975673395</v>
      </c>
      <c r="T67" s="3">
        <f>F!C78</f>
        <v>8318497</v>
      </c>
      <c r="U67" s="3">
        <f>F!AC78</f>
        <v>3101912</v>
      </c>
      <c r="V67" s="3">
        <f>PTLA!W51</f>
        <v>3846214.287</v>
      </c>
      <c r="W67" s="30">
        <f>'CPP - RPC'!D47</f>
        <v>3063592.7933250568</v>
      </c>
      <c r="X67" s="30">
        <f>'QPP - RRQ'!D47</f>
        <v>684473</v>
      </c>
      <c r="Y67" s="3">
        <f t="shared" si="14"/>
        <v>3748065.7933250568</v>
      </c>
      <c r="Z67" s="3"/>
    </row>
    <row r="68" spans="10:26" x14ac:dyDescent="0.25">
      <c r="J68">
        <v>2055</v>
      </c>
      <c r="L68" s="2">
        <f t="shared" si="10"/>
        <v>36.769964277700439</v>
      </c>
      <c r="N68" s="2">
        <f t="shared" si="11"/>
        <v>47.090710613425117</v>
      </c>
      <c r="P68" s="2">
        <f t="shared" si="12"/>
        <v>-45.262612332885297</v>
      </c>
      <c r="R68" s="2">
        <f t="shared" si="13"/>
        <v>38.598062558240258</v>
      </c>
      <c r="T68" s="3">
        <f>F!C79</f>
        <v>8623465</v>
      </c>
      <c r="U68" s="3">
        <f>F!AC79</f>
        <v>3170845</v>
      </c>
      <c r="V68" s="3">
        <f>PTLA!W52</f>
        <v>4060850.9480000003</v>
      </c>
      <c r="W68" s="30">
        <f>'CPP - RPC'!D48</f>
        <v>3188904.5326120472</v>
      </c>
      <c r="X68" s="30">
        <f>'QPP - RRQ'!D48</f>
        <v>714301</v>
      </c>
      <c r="Y68" s="3">
        <f t="shared" si="14"/>
        <v>3903205.5326120472</v>
      </c>
      <c r="Z68" s="3"/>
    </row>
    <row r="69" spans="10:26" x14ac:dyDescent="0.25">
      <c r="J69">
        <v>2056</v>
      </c>
      <c r="L69" s="2">
        <f t="shared" si="10"/>
        <v>36.219639022668289</v>
      </c>
      <c r="N69" s="2">
        <f t="shared" si="11"/>
        <v>47.938563354244152</v>
      </c>
      <c r="P69" s="2">
        <f t="shared" si="12"/>
        <v>-45.420784956643132</v>
      </c>
      <c r="R69" s="2">
        <f t="shared" si="13"/>
        <v>38.73741742026931</v>
      </c>
      <c r="T69" s="3">
        <f>F!C80</f>
        <v>8940506</v>
      </c>
      <c r="U69" s="3">
        <f>F!AC80</f>
        <v>3238219</v>
      </c>
      <c r="V69" s="3">
        <f>PTLA!W53</f>
        <v>4285950.1329999994</v>
      </c>
      <c r="W69" s="30">
        <f>'CPP - RPC'!D49</f>
        <v>3315951.0042957766</v>
      </c>
      <c r="X69" s="30">
        <f>'QPP - RRQ'!D49</f>
        <v>744897</v>
      </c>
      <c r="Y69" s="3">
        <f t="shared" si="14"/>
        <v>4060848.0042957766</v>
      </c>
      <c r="Z69" s="3"/>
    </row>
    <row r="70" spans="10:26" x14ac:dyDescent="0.25">
      <c r="J70">
        <v>2057</v>
      </c>
      <c r="L70" s="2">
        <f t="shared" si="10"/>
        <v>35.634619313409992</v>
      </c>
      <c r="N70" s="2">
        <f t="shared" si="11"/>
        <v>48.774471140684483</v>
      </c>
      <c r="P70" s="2">
        <f t="shared" si="12"/>
        <v>-45.530133396997464</v>
      </c>
      <c r="R70" s="2">
        <f t="shared" si="13"/>
        <v>38.878957057097004</v>
      </c>
      <c r="T70" s="3">
        <f>F!C81</f>
        <v>9270802</v>
      </c>
      <c r="U70" s="3">
        <f>F!AC81</f>
        <v>3303615</v>
      </c>
      <c r="V70" s="3">
        <f>PTLA!W54</f>
        <v>4521784.6459999997</v>
      </c>
      <c r="W70" s="30">
        <f>'CPP - RPC'!D50</f>
        <v>3444715.5175715084</v>
      </c>
      <c r="X70" s="30">
        <f>'QPP - RRQ'!D50</f>
        <v>776293</v>
      </c>
      <c r="Y70" s="3">
        <f t="shared" si="14"/>
        <v>4221008.5175715089</v>
      </c>
      <c r="Z70" s="3"/>
    </row>
    <row r="71" spans="10:26" x14ac:dyDescent="0.25">
      <c r="J71">
        <v>2058</v>
      </c>
      <c r="L71" s="2">
        <f t="shared" si="10"/>
        <v>35.015644845979082</v>
      </c>
      <c r="N71" s="2">
        <f t="shared" si="11"/>
        <v>49.601157460663224</v>
      </c>
      <c r="P71" s="2">
        <f t="shared" si="12"/>
        <v>-45.59124474565413</v>
      </c>
      <c r="R71" s="2">
        <f t="shared" si="13"/>
        <v>39.025557560988183</v>
      </c>
      <c r="T71" s="3">
        <f>F!C82</f>
        <v>9614668</v>
      </c>
      <c r="U71" s="3">
        <f>F!AC82</f>
        <v>3366638</v>
      </c>
      <c r="V71" s="3">
        <f>PTLA!W55</f>
        <v>4768986.6140000001</v>
      </c>
      <c r="W71" s="30">
        <f>'CPP - RPC'!D51</f>
        <v>3574896.8193620895</v>
      </c>
      <c r="X71" s="30">
        <f>'QPP - RRQ'!D51</f>
        <v>808550</v>
      </c>
      <c r="Y71" s="3">
        <f t="shared" si="14"/>
        <v>4383446.819362089</v>
      </c>
      <c r="Z71" s="3"/>
    </row>
    <row r="72" spans="10:26" x14ac:dyDescent="0.25">
      <c r="J72">
        <v>2059</v>
      </c>
      <c r="L72" s="2">
        <f t="shared" si="10"/>
        <v>34.365591798971884</v>
      </c>
      <c r="N72" s="2">
        <f t="shared" si="11"/>
        <v>50.426480477672634</v>
      </c>
      <c r="P72" s="2">
        <f t="shared" si="12"/>
        <v>-45.606748774683204</v>
      </c>
      <c r="R72" s="2">
        <f t="shared" si="13"/>
        <v>39.185323501961314</v>
      </c>
      <c r="T72" s="3">
        <f>F!C83</f>
        <v>9972018</v>
      </c>
      <c r="U72" s="3">
        <f>F!AC83</f>
        <v>3426943</v>
      </c>
      <c r="V72" s="3">
        <f>PTLA!W56</f>
        <v>5028537.7100000009</v>
      </c>
      <c r="W72" s="30">
        <f>'CPP - RPC'!D52</f>
        <v>3706248.1970261885</v>
      </c>
      <c r="X72" s="30">
        <f>'QPP - RRQ'!D52</f>
        <v>841665</v>
      </c>
      <c r="Y72" s="3">
        <f t="shared" si="14"/>
        <v>4547913.1970261885</v>
      </c>
      <c r="Z72" s="3"/>
    </row>
    <row r="73" spans="10:26" x14ac:dyDescent="0.25">
      <c r="J73">
        <v>2060</v>
      </c>
      <c r="L73" s="2">
        <f t="shared" si="10"/>
        <v>33.683093179170633</v>
      </c>
      <c r="N73" s="2">
        <f t="shared" si="11"/>
        <v>51.253031336855479</v>
      </c>
      <c r="P73" s="2">
        <f t="shared" si="12"/>
        <v>-45.572955703057971</v>
      </c>
      <c r="R73" s="2">
        <f t="shared" si="13"/>
        <v>39.363168812968141</v>
      </c>
      <c r="T73" s="3">
        <f>F!C84</f>
        <v>10344050</v>
      </c>
      <c r="U73" s="3">
        <f>F!AC84</f>
        <v>3484196</v>
      </c>
      <c r="V73" s="3">
        <f>PTLA!W57</f>
        <v>5301639.1879999992</v>
      </c>
      <c r="W73" s="30">
        <f>'CPP - RPC'!D53</f>
        <v>3838356.3244021689</v>
      </c>
      <c r="X73" s="30">
        <f>'QPP - RRQ'!D53</f>
        <v>875733</v>
      </c>
      <c r="Y73" s="3">
        <f t="shared" si="14"/>
        <v>4714089.3244021684</v>
      </c>
      <c r="Z73" s="3"/>
    </row>
    <row r="74" spans="10:26" x14ac:dyDescent="0.25">
      <c r="J74">
        <v>2061</v>
      </c>
      <c r="L74" s="2">
        <f t="shared" si="10"/>
        <v>32.967044742962784</v>
      </c>
      <c r="N74" s="2">
        <f t="shared" si="11"/>
        <v>52.082773362953247</v>
      </c>
      <c r="P74" s="2">
        <f t="shared" si="12"/>
        <v>-45.488273167757455</v>
      </c>
      <c r="R74" s="2">
        <f t="shared" si="13"/>
        <v>39.561544938158576</v>
      </c>
      <c r="T74" s="3">
        <f>F!C85</f>
        <v>10731520</v>
      </c>
      <c r="U74" s="3">
        <f>F!AC85</f>
        <v>3537865</v>
      </c>
      <c r="V74" s="3">
        <f>PTLA!W58</f>
        <v>5589273.2400000002</v>
      </c>
      <c r="W74" s="30">
        <f>'CPP - RPC'!D54</f>
        <v>3970810.1326525249</v>
      </c>
      <c r="X74" s="30">
        <f>'QPP - RRQ'!D54</f>
        <v>910773</v>
      </c>
      <c r="Y74" s="3">
        <f t="shared" si="14"/>
        <v>4881583.1326525249</v>
      </c>
      <c r="Z74" s="3"/>
    </row>
    <row r="75" spans="10:26" x14ac:dyDescent="0.25">
      <c r="J75">
        <v>2062</v>
      </c>
      <c r="L75" s="2">
        <f t="shared" si="10"/>
        <v>32.215701418012983</v>
      </c>
      <c r="N75" s="2">
        <f t="shared" si="11"/>
        <v>52.9149559508949</v>
      </c>
      <c r="P75" s="2">
        <f t="shared" si="12"/>
        <v>-45.351535334571928</v>
      </c>
      <c r="R75" s="2">
        <f t="shared" si="13"/>
        <v>39.779122034335963</v>
      </c>
      <c r="T75" s="3">
        <f>F!C86</f>
        <v>11135300</v>
      </c>
      <c r="U75" s="3">
        <f>F!AC86</f>
        <v>3587315</v>
      </c>
      <c r="V75" s="3">
        <f>PTLA!W59</f>
        <v>5892239.0899999999</v>
      </c>
      <c r="W75" s="30">
        <f>'CPP - RPC'!D55</f>
        <v>4103237.5141105875</v>
      </c>
      <c r="X75" s="30">
        <f>'QPP - RRQ'!D55</f>
        <v>946792</v>
      </c>
      <c r="Y75" s="3">
        <f t="shared" si="14"/>
        <v>5050029.5141105875</v>
      </c>
      <c r="Z75" s="3"/>
    </row>
    <row r="76" spans="10:26" x14ac:dyDescent="0.25">
      <c r="J76">
        <v>2063</v>
      </c>
      <c r="L76" s="2">
        <f t="shared" si="10"/>
        <v>31.430995705160989</v>
      </c>
      <c r="N76" s="2">
        <f t="shared" si="11"/>
        <v>53.752596504072002</v>
      </c>
      <c r="P76" s="2">
        <f t="shared" si="12"/>
        <v>-45.165886987040786</v>
      </c>
      <c r="R76" s="2">
        <f t="shared" si="13"/>
        <v>40.017705222192198</v>
      </c>
      <c r="T76" s="3">
        <f>F!C87</f>
        <v>11555730</v>
      </c>
      <c r="U76" s="3">
        <f>F!AC87</f>
        <v>3632081</v>
      </c>
      <c r="V76" s="3">
        <f>PTLA!W60</f>
        <v>6211504.9199999999</v>
      </c>
      <c r="W76" s="30">
        <f>'CPP - RPC'!D56</f>
        <v>4235412.9523275681</v>
      </c>
      <c r="X76" s="30">
        <f>'QPP - RRQ'!D56</f>
        <v>983835</v>
      </c>
      <c r="Y76" s="3">
        <f t="shared" si="14"/>
        <v>5219247.9523275681</v>
      </c>
      <c r="Z76" s="3"/>
    </row>
    <row r="77" spans="10:26" x14ac:dyDescent="0.25">
      <c r="J77">
        <v>2064</v>
      </c>
      <c r="L77" s="2">
        <f t="shared" si="10"/>
        <v>30.615258004966154</v>
      </c>
      <c r="N77" s="2">
        <f t="shared" si="11"/>
        <v>54.600758597803086</v>
      </c>
      <c r="P77" s="2">
        <f t="shared" si="12"/>
        <v>-44.934729187841057</v>
      </c>
      <c r="R77" s="2">
        <f t="shared" si="13"/>
        <v>40.281287414928187</v>
      </c>
      <c r="T77" s="3">
        <f>F!C88</f>
        <v>11993180</v>
      </c>
      <c r="U77" s="3">
        <f>F!AC88</f>
        <v>3671743</v>
      </c>
      <c r="V77" s="3">
        <f>PTLA!W61</f>
        <v>6548367.2599999998</v>
      </c>
      <c r="W77" s="30">
        <f>'CPP - RPC'!D57</f>
        <v>4367169.9540103162</v>
      </c>
      <c r="X77" s="30">
        <f>'QPP - RRQ'!D57</f>
        <v>1021933</v>
      </c>
      <c r="Y77" s="3">
        <f t="shared" si="14"/>
        <v>5389102.9540103162</v>
      </c>
      <c r="Z77" s="3"/>
    </row>
    <row r="78" spans="10:26" x14ac:dyDescent="0.25">
      <c r="J78">
        <v>2065</v>
      </c>
      <c r="L78" s="2">
        <f t="shared" si="10"/>
        <v>29.768514390329916</v>
      </c>
      <c r="N78" s="2">
        <f t="shared" si="11"/>
        <v>55.46434891860649</v>
      </c>
      <c r="P78" s="2">
        <f t="shared" si="12"/>
        <v>-44.660135031287297</v>
      </c>
      <c r="R78" s="2">
        <f t="shared" si="13"/>
        <v>40.572728277649105</v>
      </c>
      <c r="T78" s="3">
        <f>F!C89</f>
        <v>12448290</v>
      </c>
      <c r="U78" s="3">
        <f>F!AC89</f>
        <v>3705671</v>
      </c>
      <c r="V78" s="3">
        <f>PTLA!W62</f>
        <v>6904363</v>
      </c>
      <c r="W78" s="30">
        <f>'CPP - RPC'!D58</f>
        <v>4498310.1230862336</v>
      </c>
      <c r="X78" s="30">
        <f>'QPP - RRQ'!D58</f>
        <v>1061113</v>
      </c>
      <c r="Y78" s="3">
        <f t="shared" si="14"/>
        <v>5559423.1230862336</v>
      </c>
      <c r="Z78" s="3"/>
    </row>
    <row r="79" spans="10:26" x14ac:dyDescent="0.25">
      <c r="J79">
        <v>2066</v>
      </c>
      <c r="L79" s="2">
        <f t="shared" si="10"/>
        <v>28.889711788933102</v>
      </c>
      <c r="N79" s="2">
        <f t="shared" si="11"/>
        <v>56.344632163680238</v>
      </c>
      <c r="P79" s="2">
        <f t="shared" si="12"/>
        <v>-44.344657280962196</v>
      </c>
      <c r="R79" s="2">
        <f t="shared" si="13"/>
        <v>40.889686671651148</v>
      </c>
      <c r="T79" s="3">
        <f>F!C90</f>
        <v>12921780</v>
      </c>
      <c r="U79" s="3">
        <f>F!AC90</f>
        <v>3733065</v>
      </c>
      <c r="V79" s="3">
        <f>PTLA!W63</f>
        <v>7280729.4100000001</v>
      </c>
      <c r="W79" s="30">
        <f>'CPP - RPC'!D59</f>
        <v>4628775.0555999177</v>
      </c>
      <c r="X79" s="30">
        <f>'QPP - RRQ'!D59</f>
        <v>1101344</v>
      </c>
      <c r="Y79" s="3">
        <f t="shared" si="14"/>
        <v>5730119.0555999177</v>
      </c>
      <c r="Z79" s="3"/>
    </row>
    <row r="80" spans="10:26" x14ac:dyDescent="0.25">
      <c r="J80">
        <v>2067</v>
      </c>
      <c r="L80" s="2">
        <f t="shared" si="10"/>
        <v>27.980427809001537</v>
      </c>
      <c r="N80" s="2">
        <f t="shared" si="11"/>
        <v>57.24242313773815</v>
      </c>
      <c r="P80" s="2">
        <f t="shared" si="12"/>
        <v>-43.993970081044296</v>
      </c>
      <c r="R80" s="2">
        <f t="shared" si="13"/>
        <v>41.228880865695388</v>
      </c>
      <c r="T80" s="3">
        <f>F!C91</f>
        <v>13413930</v>
      </c>
      <c r="U80" s="3">
        <f>F!AC91</f>
        <v>3753275</v>
      </c>
      <c r="V80" s="3">
        <f>PTLA!W64</f>
        <v>7678458.5699999994</v>
      </c>
      <c r="W80" s="30">
        <f>'CPP - RPC'!D60</f>
        <v>4758753.3508922253</v>
      </c>
      <c r="X80" s="30">
        <f>'QPP - RRQ'!D60</f>
        <v>1142567</v>
      </c>
      <c r="Y80" s="3">
        <f t="shared" si="14"/>
        <v>5901320.3508922253</v>
      </c>
      <c r="Z80" s="3"/>
    </row>
    <row r="81" spans="10:26" x14ac:dyDescent="0.25">
      <c r="J81">
        <v>2068</v>
      </c>
      <c r="L81" s="2">
        <f t="shared" si="10"/>
        <v>27.042584774214305</v>
      </c>
      <c r="N81" s="2">
        <f t="shared" si="11"/>
        <v>58.160003174163172</v>
      </c>
      <c r="P81" s="2">
        <f t="shared" si="12"/>
        <v>-43.611887452045302</v>
      </c>
      <c r="R81" s="2">
        <f t="shared" si="13"/>
        <v>41.590700496332168</v>
      </c>
      <c r="T81" s="3">
        <f>F!C92</f>
        <v>13924930</v>
      </c>
      <c r="U81" s="3">
        <f>F!AC92</f>
        <v>3765661</v>
      </c>
      <c r="V81" s="3">
        <f>PTLA!W65</f>
        <v>8098739.7300000004</v>
      </c>
      <c r="W81" s="30">
        <f>'CPP - RPC'!D61</f>
        <v>4888143.7993760919</v>
      </c>
      <c r="X81" s="30">
        <f>'QPP - RRQ'!D61</f>
        <v>1184781</v>
      </c>
      <c r="Y81" s="3">
        <f t="shared" si="14"/>
        <v>6072924.7993760919</v>
      </c>
      <c r="Z81" s="3"/>
    </row>
    <row r="82" spans="10:26" x14ac:dyDescent="0.25">
      <c r="J82">
        <v>2069</v>
      </c>
      <c r="L82" s="2">
        <f t="shared" si="10"/>
        <v>26.078104332811264</v>
      </c>
      <c r="N82" s="2">
        <f t="shared" si="11"/>
        <v>59.1002527104283</v>
      </c>
      <c r="P82" s="2">
        <f t="shared" si="12"/>
        <v>-43.200522595903301</v>
      </c>
      <c r="R82" s="2">
        <f t="shared" si="13"/>
        <v>41.977834447336271</v>
      </c>
      <c r="T82" s="3">
        <f>F!C93</f>
        <v>14455280</v>
      </c>
      <c r="U82" s="3">
        <f>F!AC93</f>
        <v>3769663</v>
      </c>
      <c r="V82" s="3">
        <f>PTLA!W66</f>
        <v>8543107.0099999998</v>
      </c>
      <c r="W82" s="30">
        <f>'CPP - RPC'!D62</f>
        <v>5016760.5027010906</v>
      </c>
      <c r="X82" s="30">
        <f>'QPP - RRQ'!D62</f>
        <v>1227996</v>
      </c>
      <c r="Y82" s="3">
        <f t="shared" si="14"/>
        <v>6244756.5027010906</v>
      </c>
      <c r="Z82" s="3"/>
    </row>
    <row r="83" spans="10:26" x14ac:dyDescent="0.25">
      <c r="J83">
        <v>2070</v>
      </c>
      <c r="L83" s="2">
        <f t="shared" si="10"/>
        <v>25.087630676301298</v>
      </c>
      <c r="N83" s="2">
        <f t="shared" si="11"/>
        <v>60.065631941163254</v>
      </c>
      <c r="P83" s="2">
        <f t="shared" si="12"/>
        <v>-42.761413883106265</v>
      </c>
      <c r="R83" s="2">
        <f t="shared" si="13"/>
        <v>42.391848734358284</v>
      </c>
      <c r="T83" s="3">
        <f>F!C94</f>
        <v>15005590</v>
      </c>
      <c r="U83" s="3">
        <f>F!AC94</f>
        <v>3764547</v>
      </c>
      <c r="V83" s="3">
        <f>PTLA!W67</f>
        <v>9013202.459999999</v>
      </c>
      <c r="W83" s="30">
        <f>'CPP - RPC'!D63</f>
        <v>5144391.4455020055</v>
      </c>
      <c r="X83" s="30">
        <f>'QPP - RRQ'!D63</f>
        <v>1272211</v>
      </c>
      <c r="Y83" s="3">
        <f t="shared" si="14"/>
        <v>6416602.4455020055</v>
      </c>
      <c r="Z83" s="3"/>
    </row>
    <row r="84" spans="10:26" x14ac:dyDescent="0.25">
      <c r="J84">
        <v>2071</v>
      </c>
      <c r="L84" s="2">
        <f t="shared" si="10"/>
        <v>24.072579661465255</v>
      </c>
      <c r="N84" s="2">
        <f t="shared" si="11"/>
        <v>61.054983327491215</v>
      </c>
      <c r="P84" s="2">
        <f t="shared" si="12"/>
        <v>-42.29631909962324</v>
      </c>
      <c r="R84" s="2">
        <f t="shared" si="13"/>
        <v>42.83124388933323</v>
      </c>
      <c r="T84" s="3">
        <f>F!C95</f>
        <v>15576540</v>
      </c>
      <c r="U84" s="3">
        <f>F!AC95</f>
        <v>3749675</v>
      </c>
      <c r="V84" s="3">
        <f>PTLA!W68</f>
        <v>9510253.9000000004</v>
      </c>
      <c r="W84" s="30">
        <f>'CPP - RPC'!D64</f>
        <v>5270860.0630804542</v>
      </c>
      <c r="X84" s="30">
        <f>'QPP - RRQ'!D64</f>
        <v>1317443</v>
      </c>
      <c r="Y84" s="3">
        <f t="shared" si="14"/>
        <v>6588303.0630804542</v>
      </c>
      <c r="Z84" s="3"/>
    </row>
    <row r="85" spans="10:26" x14ac:dyDescent="0.25">
      <c r="J85">
        <v>2072</v>
      </c>
      <c r="L85" s="2">
        <f t="shared" si="10"/>
        <v>23.035047322884758</v>
      </c>
      <c r="N85" s="2">
        <f t="shared" si="11"/>
        <v>62.065624159255755</v>
      </c>
      <c r="P85" s="2">
        <f t="shared" si="12"/>
        <v>-41.80676826340482</v>
      </c>
      <c r="R85" s="2">
        <f t="shared" si="13"/>
        <v>43.293903218735693</v>
      </c>
      <c r="T85" s="3">
        <f>F!C96</f>
        <v>16168710</v>
      </c>
      <c r="U85" s="3">
        <f>F!AC96</f>
        <v>3724470</v>
      </c>
      <c r="V85" s="3">
        <f>PTLA!W69</f>
        <v>10035210.780000001</v>
      </c>
      <c r="W85" s="30">
        <f>'CPP - RPC'!D65</f>
        <v>5395933.1208819617</v>
      </c>
      <c r="X85" s="30">
        <f>'QPP - RRQ'!D65</f>
        <v>1363682</v>
      </c>
      <c r="Y85" s="3">
        <f t="shared" si="14"/>
        <v>6759615.1208819617</v>
      </c>
      <c r="Z85" s="3"/>
    </row>
    <row r="86" spans="10:26" x14ac:dyDescent="0.25">
      <c r="J86">
        <v>2073</v>
      </c>
      <c r="L86" s="2">
        <f t="shared" si="10"/>
        <v>21.977537235348375</v>
      </c>
      <c r="N86" s="2">
        <f t="shared" si="11"/>
        <v>63.097581519731335</v>
      </c>
      <c r="P86" s="2">
        <f t="shared" si="12"/>
        <v>-41.294528301582169</v>
      </c>
      <c r="R86" s="2">
        <f t="shared" si="13"/>
        <v>43.780590453497545</v>
      </c>
      <c r="T86" s="3">
        <f>F!C97</f>
        <v>16782440</v>
      </c>
      <c r="U86" s="3">
        <f>F!AC97</f>
        <v>3688367</v>
      </c>
      <c r="V86" s="3">
        <f>PTLA!W70</f>
        <v>10589313.76</v>
      </c>
      <c r="W86" s="30">
        <f>'CPP - RPC'!D66</f>
        <v>5519309.4354960471</v>
      </c>
      <c r="X86" s="30">
        <f>'QPP - RRQ'!D66</f>
        <v>1410920</v>
      </c>
      <c r="Y86" s="3">
        <f t="shared" si="14"/>
        <v>6930229.4354960471</v>
      </c>
      <c r="Z86" s="3"/>
    </row>
    <row r="87" spans="10:26" x14ac:dyDescent="0.25">
      <c r="J87">
        <v>2074</v>
      </c>
      <c r="L87" s="2">
        <f t="shared" si="10"/>
        <v>20.900070843241245</v>
      </c>
      <c r="N87" s="2">
        <f t="shared" si="11"/>
        <v>64.151098299877034</v>
      </c>
      <c r="P87" s="2">
        <f t="shared" si="12"/>
        <v>-40.758959557097796</v>
      </c>
      <c r="R87" s="2">
        <f t="shared" si="13"/>
        <v>44.292209586020476</v>
      </c>
      <c r="T87" s="3">
        <f>F!C98</f>
        <v>17418740</v>
      </c>
      <c r="U87" s="3">
        <f>F!AC98</f>
        <v>3640529</v>
      </c>
      <c r="V87" s="3">
        <f>PTLA!W71</f>
        <v>11174313.02</v>
      </c>
      <c r="W87" s="30">
        <f>'CPP - RPC'!D67</f>
        <v>5640542.1919560172</v>
      </c>
      <c r="X87" s="30">
        <f>'QPP - RRQ'!D67</f>
        <v>1459155</v>
      </c>
      <c r="Y87" s="3">
        <f t="shared" si="14"/>
        <v>7099697.1919560172</v>
      </c>
      <c r="Z87" s="3"/>
    </row>
    <row r="88" spans="10:26" x14ac:dyDescent="0.25">
      <c r="J88">
        <v>2075</v>
      </c>
      <c r="L88" s="2">
        <f t="shared" si="10"/>
        <v>19.802066399355265</v>
      </c>
      <c r="N88" s="2">
        <f t="shared" si="11"/>
        <v>65.226189086769637</v>
      </c>
      <c r="P88" s="2">
        <f t="shared" si="12"/>
        <v>-40.201129274544016</v>
      </c>
      <c r="R88" s="2">
        <f t="shared" si="13"/>
        <v>44.82712621158089</v>
      </c>
      <c r="T88" s="3">
        <f>F!C99</f>
        <v>18078790</v>
      </c>
      <c r="U88" s="3">
        <f>F!AC99</f>
        <v>3579974</v>
      </c>
      <c r="V88" s="3">
        <f>PTLA!W72</f>
        <v>11792105.75</v>
      </c>
      <c r="W88" s="30">
        <f>'CPP - RPC'!D68</f>
        <v>5759471.739173336</v>
      </c>
      <c r="X88" s="30">
        <f>'QPP - RRQ'!D68</f>
        <v>1508406</v>
      </c>
      <c r="Y88" s="3">
        <f t="shared" si="14"/>
        <v>7267877.739173336</v>
      </c>
      <c r="Z88" s="3"/>
    </row>
    <row r="89" spans="10:26" x14ac:dyDescent="0.25">
      <c r="J89">
        <v>2076</v>
      </c>
      <c r="L89" s="2">
        <f t="shared" si="10"/>
        <v>18.682798062825466</v>
      </c>
      <c r="N89" s="2">
        <f t="shared" si="11"/>
        <v>66.320977690089379</v>
      </c>
      <c r="P89" s="2">
        <f t="shared" si="12"/>
        <v>-39.621989689822101</v>
      </c>
      <c r="R89" s="2">
        <f t="shared" si="13"/>
        <v>45.381786063092747</v>
      </c>
      <c r="T89" s="3">
        <f>F!C100</f>
        <v>18763410</v>
      </c>
      <c r="U89" s="3">
        <f>F!AC100</f>
        <v>3505530</v>
      </c>
      <c r="V89" s="3">
        <f>PTLA!W73</f>
        <v>12444076.960000001</v>
      </c>
      <c r="W89" s="30">
        <f>'CPP - RPC'!D69</f>
        <v>5875740.3756590486</v>
      </c>
      <c r="X89" s="30">
        <f>'QPP - RRQ'!D69</f>
        <v>1558696</v>
      </c>
      <c r="Y89" s="3">
        <f t="shared" si="14"/>
        <v>7434436.3756590486</v>
      </c>
      <c r="Z89" s="3"/>
    </row>
    <row r="90" spans="10:26" x14ac:dyDescent="0.25">
      <c r="J90">
        <v>2077</v>
      </c>
      <c r="L90" s="2">
        <f t="shared" si="10"/>
        <v>17.542043280315578</v>
      </c>
      <c r="N90" s="2">
        <f t="shared" si="11"/>
        <v>67.430843874749797</v>
      </c>
      <c r="P90" s="2">
        <f t="shared" si="12"/>
        <v>-39.022358970210206</v>
      </c>
      <c r="R90" s="2">
        <f t="shared" si="13"/>
        <v>45.950528184855173</v>
      </c>
      <c r="T90" s="3">
        <f>F!C101</f>
        <v>19473980</v>
      </c>
      <c r="U90" s="3">
        <f>F!AC101</f>
        <v>3416134</v>
      </c>
      <c r="V90" s="3">
        <f>PTLA!W74</f>
        <v>13131469.050000001</v>
      </c>
      <c r="W90" s="30">
        <f>'CPP - RPC'!D70</f>
        <v>5989108.3813869422</v>
      </c>
      <c r="X90" s="30">
        <f>'QPP - RRQ'!D70</f>
        <v>1610098</v>
      </c>
      <c r="Y90" s="3">
        <f t="shared" si="14"/>
        <v>7599206.3813869422</v>
      </c>
      <c r="Z90" s="3"/>
    </row>
    <row r="91" spans="10:26" x14ac:dyDescent="0.25">
      <c r="J91">
        <v>2078</v>
      </c>
      <c r="L91" s="2">
        <f t="shared" si="10"/>
        <v>16.380244191701916</v>
      </c>
      <c r="N91" s="2">
        <f t="shared" si="11"/>
        <v>68.555520932236973</v>
      </c>
      <c r="P91" s="2">
        <f t="shared" si="12"/>
        <v>-38.403885531846015</v>
      </c>
      <c r="R91" s="2">
        <f t="shared" si="13"/>
        <v>46.531879592092878</v>
      </c>
      <c r="T91" s="3">
        <f>F!C102</f>
        <v>20211170</v>
      </c>
      <c r="U91" s="3">
        <f>F!AC102</f>
        <v>3310639</v>
      </c>
      <c r="V91" s="3">
        <f>PTLA!W75</f>
        <v>13855872.880000001</v>
      </c>
      <c r="W91" s="30">
        <f>'CPP - RPC'!D71</f>
        <v>6099233.591446802</v>
      </c>
      <c r="X91" s="30">
        <f>'QPP - RRQ'!D71</f>
        <v>1662641</v>
      </c>
      <c r="Y91" s="3">
        <f t="shared" si="14"/>
        <v>7761874.591446802</v>
      </c>
      <c r="Z91" s="3"/>
    </row>
    <row r="92" spans="10:26" x14ac:dyDescent="0.25">
      <c r="J92">
        <v>2079</v>
      </c>
      <c r="L92" s="2">
        <f t="shared" si="10"/>
        <v>15.197264136146746</v>
      </c>
      <c r="N92" s="2">
        <f t="shared" si="11"/>
        <v>69.694342442550337</v>
      </c>
      <c r="P92" s="2">
        <f t="shared" si="12"/>
        <v>-37.767363699646346</v>
      </c>
      <c r="R92" s="2">
        <f t="shared" si="13"/>
        <v>47.124242879050733</v>
      </c>
      <c r="T92" s="3">
        <f>F!C103</f>
        <v>20976190</v>
      </c>
      <c r="U92" s="3">
        <f>F!AC103</f>
        <v>3187807</v>
      </c>
      <c r="V92" s="3">
        <f>PTLA!W76</f>
        <v>14619217.689999999</v>
      </c>
      <c r="W92" s="30">
        <f>'CPP - RPC'!D72</f>
        <v>6205845.9676288459</v>
      </c>
      <c r="X92" s="30">
        <f>'QPP - RRQ'!D72</f>
        <v>1716308</v>
      </c>
      <c r="Y92" s="3">
        <f t="shared" si="14"/>
        <v>7922153.9676288459</v>
      </c>
      <c r="Z92" s="3"/>
    </row>
    <row r="93" spans="10:26" x14ac:dyDescent="0.25">
      <c r="J93">
        <v>2080</v>
      </c>
      <c r="L93" s="2">
        <f t="shared" si="10"/>
        <v>13.992668103770997</v>
      </c>
      <c r="N93" s="2">
        <f t="shared" si="11"/>
        <v>70.845476681198477</v>
      </c>
      <c r="P93" s="2">
        <f t="shared" si="12"/>
        <v>-37.114924609849709</v>
      </c>
      <c r="R93" s="2">
        <f t="shared" si="13"/>
        <v>47.723220175119764</v>
      </c>
      <c r="T93" s="3">
        <f>F!C104</f>
        <v>21770630</v>
      </c>
      <c r="U93" s="3">
        <f>F!AC104</f>
        <v>3046292</v>
      </c>
      <c r="V93" s="3">
        <f>PTLA!W77</f>
        <v>15423506.6</v>
      </c>
      <c r="W93" s="30">
        <f>'CPP - RPC'!D73</f>
        <v>6309051.9115893235</v>
      </c>
      <c r="X93" s="30">
        <f>'QPP - RRQ'!D73</f>
        <v>1771101</v>
      </c>
      <c r="Y93" s="3">
        <f t="shared" si="14"/>
        <v>8080152.9115893235</v>
      </c>
      <c r="Z93" s="3"/>
    </row>
    <row r="94" spans="10:26" x14ac:dyDescent="0.25">
      <c r="J94">
        <v>2081</v>
      </c>
      <c r="L94" s="2">
        <f t="shared" si="10"/>
        <v>12.766821299499988</v>
      </c>
      <c r="N94" s="2">
        <f t="shared" si="11"/>
        <v>72.006901342128018</v>
      </c>
      <c r="P94" s="2">
        <f t="shared" si="12"/>
        <v>-36.447739161605483</v>
      </c>
      <c r="R94" s="2">
        <f t="shared" si="13"/>
        <v>48.325983480022529</v>
      </c>
      <c r="T94" s="3">
        <f>F!C105</f>
        <v>22595460</v>
      </c>
      <c r="U94" s="3">
        <f>F!AC105</f>
        <v>2884722</v>
      </c>
      <c r="V94" s="3">
        <f>PTLA!W78</f>
        <v>16270290.59</v>
      </c>
      <c r="W94" s="30">
        <f>'CPP - RPC'!D74</f>
        <v>6408499.3231649017</v>
      </c>
      <c r="X94" s="30">
        <f>'QPP - RRQ'!D74</f>
        <v>1827035</v>
      </c>
      <c r="Y94" s="3">
        <f t="shared" si="14"/>
        <v>8235534.3231649017</v>
      </c>
      <c r="Z94" s="3"/>
    </row>
    <row r="95" spans="10:26" x14ac:dyDescent="0.25">
      <c r="J95">
        <v>2082</v>
      </c>
      <c r="L95" s="2">
        <f t="shared" si="10"/>
        <v>11.519520661699712</v>
      </c>
      <c r="N95" s="2">
        <f t="shared" si="11"/>
        <v>73.175497104125682</v>
      </c>
      <c r="P95" s="2">
        <f t="shared" si="12"/>
        <v>-35.766875603219205</v>
      </c>
      <c r="R95" s="2">
        <f t="shared" si="13"/>
        <v>48.928142162606193</v>
      </c>
      <c r="T95" s="3">
        <f>F!C106</f>
        <v>23452330</v>
      </c>
      <c r="U95" s="3">
        <f>F!AC106</f>
        <v>2701596</v>
      </c>
      <c r="V95" s="3">
        <f>PTLA!W79</f>
        <v>17161359.059999999</v>
      </c>
      <c r="W95" s="30">
        <f>'CPP - RPC'!D75</f>
        <v>6504029.6971564591</v>
      </c>
      <c r="X95" s="30">
        <f>'QPP - RRQ'!D75</f>
        <v>1884136</v>
      </c>
      <c r="Y95" s="3">
        <f t="shared" si="14"/>
        <v>8388165.6971564591</v>
      </c>
      <c r="Z95" s="3"/>
    </row>
    <row r="96" spans="10:26" x14ac:dyDescent="0.25">
      <c r="J96">
        <v>2083</v>
      </c>
      <c r="L96" s="2">
        <f t="shared" si="10"/>
        <v>10.251367260594344</v>
      </c>
      <c r="N96" s="2">
        <f t="shared" si="11"/>
        <v>74.351397249334184</v>
      </c>
      <c r="P96" s="2">
        <f t="shared" si="12"/>
        <v>-35.072874207223343</v>
      </c>
      <c r="R96" s="2">
        <f t="shared" si="13"/>
        <v>49.529890302705191</v>
      </c>
      <c r="T96" s="3">
        <f>F!C107</f>
        <v>24342470</v>
      </c>
      <c r="U96" s="3">
        <f>F!AC107</f>
        <v>2495436</v>
      </c>
      <c r="V96" s="3">
        <f>PTLA!W80</f>
        <v>18098966.57</v>
      </c>
      <c r="W96" s="30">
        <f>'CPP - RPC'!D76</f>
        <v>6595179.8820310785</v>
      </c>
      <c r="X96" s="30">
        <f>'QPP - RRQ'!D76</f>
        <v>1942424</v>
      </c>
      <c r="Y96" s="3">
        <f t="shared" si="14"/>
        <v>8537603.8820310794</v>
      </c>
      <c r="Z96" s="3"/>
    </row>
    <row r="97" spans="10:26" x14ac:dyDescent="0.25">
      <c r="J97">
        <v>2084</v>
      </c>
      <c r="L97" s="2">
        <f t="shared" ref="L97:L108" si="15">100*U97/$T97</f>
        <v>8.9624867168901794</v>
      </c>
      <c r="N97" s="2">
        <f t="shared" ref="N97:N108" si="16">100*V97/$T97</f>
        <v>75.535524804043206</v>
      </c>
      <c r="P97" s="2">
        <f t="shared" ref="P97:P108" si="17">-100*(W97+X97)/$T97</f>
        <v>-34.367204578418026</v>
      </c>
      <c r="R97" s="2">
        <f t="shared" ref="R97:R108" si="18">L97+N97+P97</f>
        <v>50.130806942515363</v>
      </c>
      <c r="T97" s="3">
        <f>F!C108</f>
        <v>25267050</v>
      </c>
      <c r="U97" s="3">
        <f>F!AC108</f>
        <v>2264556</v>
      </c>
      <c r="V97" s="3">
        <f>PTLA!W81</f>
        <v>19085598.82</v>
      </c>
      <c r="W97" s="30">
        <f>'CPP - RPC'!D77</f>
        <v>6681668.7644311702</v>
      </c>
      <c r="X97" s="30">
        <f>'QPP - RRQ'!D77</f>
        <v>2001910</v>
      </c>
      <c r="Y97" s="3">
        <f t="shared" ref="Y97:Y108" si="19">W97+X97</f>
        <v>8683578.7644311711</v>
      </c>
      <c r="Z97" s="3"/>
    </row>
    <row r="98" spans="10:26" x14ac:dyDescent="0.25">
      <c r="J98">
        <v>2085</v>
      </c>
      <c r="L98" s="2">
        <f t="shared" si="15"/>
        <v>7.6531937762055655</v>
      </c>
      <c r="N98" s="2">
        <f t="shared" si="16"/>
        <v>76.725990468866343</v>
      </c>
      <c r="P98" s="2">
        <f t="shared" si="17"/>
        <v>-33.649835609302855</v>
      </c>
      <c r="R98" s="2">
        <f t="shared" si="18"/>
        <v>50.729348635769057</v>
      </c>
      <c r="T98" s="3">
        <f>F!C109</f>
        <v>26227730</v>
      </c>
      <c r="U98" s="3">
        <f>F!AC109</f>
        <v>2007259</v>
      </c>
      <c r="V98" s="3">
        <f>PTLA!W82</f>
        <v>20123485.619999997</v>
      </c>
      <c r="W98" s="30">
        <f>'CPP - RPC'!D78</f>
        <v>6762972.0290518068</v>
      </c>
      <c r="X98" s="30">
        <f>'QPP - RRQ'!D78</f>
        <v>2062616</v>
      </c>
      <c r="Y98" s="3">
        <f t="shared" si="19"/>
        <v>8825588.0290518068</v>
      </c>
      <c r="Z98" s="3"/>
    </row>
    <row r="99" spans="10:26" x14ac:dyDescent="0.25">
      <c r="J99">
        <v>2086</v>
      </c>
      <c r="L99" s="2">
        <f t="shared" si="15"/>
        <v>6.323989129424711</v>
      </c>
      <c r="N99" s="2">
        <f t="shared" si="16"/>
        <v>77.921559411131852</v>
      </c>
      <c r="P99" s="2">
        <f t="shared" si="17"/>
        <v>-32.92147463774387</v>
      </c>
      <c r="R99" s="2">
        <f t="shared" si="18"/>
        <v>51.3240739028127</v>
      </c>
      <c r="T99" s="3">
        <f>F!C110</f>
        <v>27225790</v>
      </c>
      <c r="U99" s="3">
        <f>F!AC110</f>
        <v>1721756</v>
      </c>
      <c r="V99" s="3">
        <f>PTLA!W83</f>
        <v>21214760.129999995</v>
      </c>
      <c r="W99" s="30">
        <f>'CPP - RPC'!D79</f>
        <v>6838570.5497754058</v>
      </c>
      <c r="X99" s="30">
        <f>'QPP - RRQ'!D79</f>
        <v>2124561</v>
      </c>
      <c r="Y99" s="3">
        <f t="shared" si="19"/>
        <v>8963131.5497754067</v>
      </c>
      <c r="Z99" s="3"/>
    </row>
    <row r="100" spans="10:26" x14ac:dyDescent="0.25">
      <c r="J100">
        <v>2087</v>
      </c>
      <c r="L100" s="2">
        <f t="shared" si="15"/>
        <v>4.975430531810102</v>
      </c>
      <c r="N100" s="2">
        <f t="shared" si="16"/>
        <v>79.122474305374695</v>
      </c>
      <c r="P100" s="2">
        <f t="shared" si="17"/>
        <v>-32.181827799045436</v>
      </c>
      <c r="R100" s="2">
        <f t="shared" si="18"/>
        <v>51.916077038139363</v>
      </c>
      <c r="T100" s="3">
        <f>F!C111</f>
        <v>28262720</v>
      </c>
      <c r="U100" s="3">
        <f>F!AC111</f>
        <v>1406192</v>
      </c>
      <c r="V100" s="3">
        <f>PTLA!W84</f>
        <v>22362163.369999997</v>
      </c>
      <c r="W100" s="30">
        <f>'CPP - RPC'!D80</f>
        <v>6907685.8817263739</v>
      </c>
      <c r="X100" s="30">
        <f>'QPP - RRQ'!D80</f>
        <v>2187774</v>
      </c>
      <c r="Y100" s="3">
        <f t="shared" si="19"/>
        <v>9095459.881726373</v>
      </c>
      <c r="Z100" s="3"/>
    </row>
    <row r="101" spans="10:26" x14ac:dyDescent="0.25">
      <c r="J101">
        <v>2088</v>
      </c>
      <c r="L101" s="2">
        <f t="shared" si="15"/>
        <v>3.6080437326240427</v>
      </c>
      <c r="N101" s="2">
        <f t="shared" si="16"/>
        <v>80.330081209647815</v>
      </c>
      <c r="P101" s="2">
        <f t="shared" si="17"/>
        <v>-31.430840432109523</v>
      </c>
      <c r="R101" s="2">
        <f t="shared" si="18"/>
        <v>52.507284510162336</v>
      </c>
      <c r="T101" s="3">
        <f>F!C112</f>
        <v>29340110</v>
      </c>
      <c r="U101" s="3">
        <f>F!AC112</f>
        <v>1058604</v>
      </c>
      <c r="V101" s="3">
        <f>PTLA!W85</f>
        <v>23568934.190000001</v>
      </c>
      <c r="W101" s="30">
        <f>'CPP - RPC'!D81</f>
        <v>6969569.1567054102</v>
      </c>
      <c r="X101" s="30">
        <f>'QPP - RRQ'!D81</f>
        <v>2252274</v>
      </c>
      <c r="Y101" s="3">
        <f t="shared" si="19"/>
        <v>9221843.1567054093</v>
      </c>
      <c r="Z101" s="3"/>
    </row>
    <row r="102" spans="10:26" x14ac:dyDescent="0.25">
      <c r="J102">
        <v>2089</v>
      </c>
      <c r="L102" s="2">
        <f t="shared" si="15"/>
        <v>2.2223989961749195</v>
      </c>
      <c r="N102" s="2">
        <f t="shared" si="16"/>
        <v>81.545880380794273</v>
      </c>
      <c r="P102" s="2">
        <f t="shared" si="17"/>
        <v>-30.668258989923295</v>
      </c>
      <c r="R102" s="2">
        <f t="shared" si="18"/>
        <v>53.100020387045895</v>
      </c>
      <c r="T102" s="3">
        <f>F!C113</f>
        <v>30459490</v>
      </c>
      <c r="U102" s="3">
        <f>F!AC113</f>
        <v>676931.4</v>
      </c>
      <c r="V102" s="3">
        <f>PTLA!W86</f>
        <v>24838459.279999997</v>
      </c>
      <c r="W102" s="30">
        <f>'CPP - RPC'!D82</f>
        <v>7023330.2802097863</v>
      </c>
      <c r="X102" s="30">
        <f>'QPP - RRQ'!D82</f>
        <v>2318065</v>
      </c>
      <c r="Y102" s="3">
        <f t="shared" si="19"/>
        <v>9341395.2802097872</v>
      </c>
      <c r="Z102" s="3"/>
    </row>
    <row r="103" spans="10:26" x14ac:dyDescent="0.25">
      <c r="J103">
        <v>2090</v>
      </c>
      <c r="L103" s="2">
        <f t="shared" si="15"/>
        <v>0.81904282440860376</v>
      </c>
      <c r="N103" s="2">
        <f t="shared" si="16"/>
        <v>82.769375624157661</v>
      </c>
      <c r="P103" s="2">
        <f t="shared" si="17"/>
        <v>-29.893016689733621</v>
      </c>
      <c r="R103" s="2">
        <f t="shared" si="18"/>
        <v>53.695401758832638</v>
      </c>
      <c r="T103" s="3">
        <f>F!C114</f>
        <v>31622620</v>
      </c>
      <c r="U103" s="3">
        <f>F!AC114</f>
        <v>259002.8</v>
      </c>
      <c r="V103" s="3">
        <f>PTLA!W87</f>
        <v>26173845.130000003</v>
      </c>
      <c r="W103" s="30">
        <f>'CPP - RPC'!D83</f>
        <v>7067865.0743310405</v>
      </c>
      <c r="X103" s="30">
        <f>'QPP - RRQ'!D83</f>
        <v>2385090</v>
      </c>
      <c r="Y103" s="3">
        <f t="shared" si="19"/>
        <v>9452955.0743310414</v>
      </c>
      <c r="Z103" s="3"/>
    </row>
    <row r="104" spans="10:26" x14ac:dyDescent="0.25">
      <c r="J104">
        <v>2091</v>
      </c>
      <c r="L104" s="2">
        <f t="shared" si="15"/>
        <v>-0.60145922527163254</v>
      </c>
      <c r="N104" s="2">
        <f t="shared" si="16"/>
        <v>84.001108567115594</v>
      </c>
      <c r="P104" s="2">
        <f t="shared" si="17"/>
        <v>-29.105505843468535</v>
      </c>
      <c r="R104" s="2">
        <f t="shared" si="18"/>
        <v>54.294143498375433</v>
      </c>
      <c r="T104" s="3">
        <f>F!C115</f>
        <v>32831120</v>
      </c>
      <c r="U104" s="3">
        <f>F!AC115</f>
        <v>-197465.8</v>
      </c>
      <c r="V104" s="3">
        <f>PTLA!W88</f>
        <v>27578504.754999999</v>
      </c>
      <c r="W104" s="30">
        <f>'CPP - RPC'!D84</f>
        <v>7102267.5500761662</v>
      </c>
      <c r="X104" s="30">
        <f>'QPP - RRQ'!D84</f>
        <v>2453396</v>
      </c>
      <c r="Y104" s="3">
        <f t="shared" si="19"/>
        <v>9555663.5500761662</v>
      </c>
      <c r="Z104" s="3"/>
    </row>
    <row r="105" spans="10:26" x14ac:dyDescent="0.25">
      <c r="J105">
        <v>2092</v>
      </c>
      <c r="L105" s="2">
        <f t="shared" si="15"/>
        <v>-2.0385405903658498</v>
      </c>
      <c r="N105" s="2">
        <f t="shared" si="16"/>
        <v>85.243295236318261</v>
      </c>
      <c r="P105" s="2">
        <f t="shared" si="17"/>
        <v>-28.305293028885206</v>
      </c>
      <c r="R105" s="2">
        <f t="shared" si="18"/>
        <v>54.899461617067203</v>
      </c>
      <c r="T105" s="3">
        <f>F!C116</f>
        <v>34086660</v>
      </c>
      <c r="U105" s="3">
        <f>F!AC116</f>
        <v>-694870.4</v>
      </c>
      <c r="V105" s="3">
        <f>PTLA!W89</f>
        <v>29056592.219999999</v>
      </c>
      <c r="W105" s="30">
        <f>'CPP - RPC'!D85</f>
        <v>7125362.9967598021</v>
      </c>
      <c r="X105" s="30">
        <f>'QPP - RRQ'!D85</f>
        <v>2522966</v>
      </c>
      <c r="Y105" s="3">
        <f t="shared" si="19"/>
        <v>9648328.9967598021</v>
      </c>
      <c r="Z105" s="3"/>
    </row>
    <row r="106" spans="10:26" x14ac:dyDescent="0.25">
      <c r="J106">
        <v>2093</v>
      </c>
      <c r="L106" s="2">
        <f t="shared" si="15"/>
        <v>-3.4916187541889276</v>
      </c>
      <c r="N106" s="2">
        <f t="shared" si="16"/>
        <v>86.498374809131832</v>
      </c>
      <c r="P106" s="2">
        <f t="shared" si="17"/>
        <v>-27.492049828022004</v>
      </c>
      <c r="R106" s="2">
        <f t="shared" si="18"/>
        <v>55.514706226920893</v>
      </c>
      <c r="T106" s="3">
        <f>F!C117</f>
        <v>35390920</v>
      </c>
      <c r="U106" s="3">
        <f>F!AC117</f>
        <v>-1235716</v>
      </c>
      <c r="V106" s="3">
        <f>PTLA!W90</f>
        <v>30612570.629999999</v>
      </c>
      <c r="W106" s="30">
        <f>'CPP - RPC'!D86</f>
        <v>7135916.3609954054</v>
      </c>
      <c r="X106" s="30">
        <f>'QPP - RRQ'!D86</f>
        <v>2593773</v>
      </c>
      <c r="Y106" s="3">
        <f t="shared" si="19"/>
        <v>9729689.3609954044</v>
      </c>
      <c r="Z106" s="3"/>
    </row>
    <row r="107" spans="10:26" x14ac:dyDescent="0.25">
      <c r="J107">
        <v>2094</v>
      </c>
      <c r="L107" s="2">
        <f t="shared" si="15"/>
        <v>-4.9601693591446914</v>
      </c>
      <c r="N107" s="2">
        <f t="shared" si="16"/>
        <v>87.767301286304374</v>
      </c>
      <c r="P107" s="2">
        <f t="shared" si="17"/>
        <v>-26.663436497551857</v>
      </c>
      <c r="R107" s="2">
        <f t="shared" si="18"/>
        <v>56.143695429607831</v>
      </c>
      <c r="T107" s="3">
        <f>F!C118</f>
        <v>36745580</v>
      </c>
      <c r="U107" s="3">
        <f>F!AC118</f>
        <v>-1822643</v>
      </c>
      <c r="V107" s="3">
        <f>PTLA!W91</f>
        <v>32250603.908</v>
      </c>
      <c r="W107" s="30">
        <f>'CPP - RPC'!D87</f>
        <v>7132661.3889571149</v>
      </c>
      <c r="X107" s="30">
        <f>'QPP - RRQ'!D87</f>
        <v>2664973</v>
      </c>
      <c r="Y107" s="3">
        <f t="shared" si="19"/>
        <v>9797634.3889571149</v>
      </c>
    </row>
    <row r="108" spans="10:26" x14ac:dyDescent="0.25">
      <c r="J108">
        <v>2095</v>
      </c>
      <c r="L108" s="2">
        <f t="shared" si="15"/>
        <v>-6.4436453133538913</v>
      </c>
      <c r="N108" s="2">
        <f t="shared" si="16"/>
        <v>89.050147814497322</v>
      </c>
      <c r="P108" s="2">
        <f t="shared" si="17"/>
        <v>-25.817135078484782</v>
      </c>
      <c r="R108" s="2">
        <f t="shared" si="18"/>
        <v>56.789367422658643</v>
      </c>
      <c r="T108" s="3">
        <f>F!C119</f>
        <v>38152550</v>
      </c>
      <c r="U108" s="3">
        <f>F!AC119</f>
        <v>-2458415</v>
      </c>
      <c r="V108" s="3">
        <f>PTLA!W92</f>
        <v>33974902.170000002</v>
      </c>
      <c r="W108" s="30">
        <f>'CPP - RPC'!D88</f>
        <v>7114326.3693864467</v>
      </c>
      <c r="X108" s="30">
        <f>'QPP - RRQ'!D88</f>
        <v>2735569</v>
      </c>
      <c r="Y108" s="3">
        <f t="shared" si="19"/>
        <v>9849895.3693864457</v>
      </c>
    </row>
    <row r="109" spans="10:26" x14ac:dyDescent="0.25">
      <c r="W109" s="24"/>
      <c r="X109" s="24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5"/>
  <sheetViews>
    <sheetView zoomScale="70" zoomScaleNormal="70" workbookViewId="0"/>
  </sheetViews>
  <sheetFormatPr defaultRowHeight="15" x14ac:dyDescent="0.25"/>
  <cols>
    <col min="2" max="2" width="0" hidden="1" customWidth="1"/>
    <col min="3" max="39" width="15.5703125" customWidth="1"/>
  </cols>
  <sheetData>
    <row r="1" spans="1:41" x14ac:dyDescent="0.25">
      <c r="C1" s="35" t="s">
        <v>65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spans="1:41" s="9" customFormat="1" ht="105" x14ac:dyDescent="0.25">
      <c r="C2" s="17" t="s">
        <v>1</v>
      </c>
      <c r="D2" s="17" t="s">
        <v>2</v>
      </c>
      <c r="E2" s="11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1" t="s">
        <v>15</v>
      </c>
      <c r="N2" s="11" t="s">
        <v>68</v>
      </c>
      <c r="O2" s="17" t="s">
        <v>7</v>
      </c>
      <c r="P2" s="17" t="s">
        <v>69</v>
      </c>
      <c r="Q2" s="17" t="s">
        <v>70</v>
      </c>
      <c r="R2" s="17" t="s">
        <v>71</v>
      </c>
      <c r="S2" s="17" t="s">
        <v>72</v>
      </c>
      <c r="T2" s="17" t="s">
        <v>24</v>
      </c>
      <c r="U2" s="17" t="s">
        <v>25</v>
      </c>
      <c r="V2" s="17" t="s">
        <v>73</v>
      </c>
      <c r="W2" s="17" t="s">
        <v>27</v>
      </c>
      <c r="X2" s="17" t="s">
        <v>28</v>
      </c>
      <c r="Y2" s="17" t="s">
        <v>6</v>
      </c>
      <c r="Z2" s="17" t="s">
        <v>66</v>
      </c>
      <c r="AA2" s="17" t="s">
        <v>67</v>
      </c>
      <c r="AB2" s="17" t="s">
        <v>13</v>
      </c>
      <c r="AC2" s="17" t="s">
        <v>14</v>
      </c>
      <c r="AD2" s="17" t="s">
        <v>15</v>
      </c>
      <c r="AE2" s="17" t="s">
        <v>7</v>
      </c>
      <c r="AF2" s="17" t="s">
        <v>69</v>
      </c>
      <c r="AG2" s="17" t="s">
        <v>70</v>
      </c>
      <c r="AH2" s="17" t="s">
        <v>71</v>
      </c>
      <c r="AI2" s="17" t="s">
        <v>72</v>
      </c>
      <c r="AJ2" s="17" t="s">
        <v>24</v>
      </c>
      <c r="AK2" s="17" t="s">
        <v>25</v>
      </c>
      <c r="AL2" s="17" t="s">
        <v>73</v>
      </c>
      <c r="AM2" s="17" t="s">
        <v>27</v>
      </c>
    </row>
    <row r="3" spans="1:41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29</v>
      </c>
      <c r="X3" s="6" t="s">
        <v>33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  <c r="AM3" s="7" t="s">
        <v>34</v>
      </c>
    </row>
    <row r="4" spans="1:41" x14ac:dyDescent="0.25">
      <c r="F4" s="15"/>
      <c r="G4" s="15"/>
      <c r="M4" s="15"/>
    </row>
    <row r="5" spans="1:41" x14ac:dyDescent="0.25">
      <c r="A5">
        <v>2008</v>
      </c>
      <c r="C5" s="3">
        <f>SUM(nl:tr!C5)</f>
        <v>1656351</v>
      </c>
      <c r="D5" s="3">
        <f>SUM(nl:tr!D5)</f>
        <v>1741334</v>
      </c>
      <c r="E5" s="4">
        <f>SUM(nl:tr!E5)</f>
        <v>33.247118</v>
      </c>
      <c r="F5" s="3">
        <f>SUM(nl:bc!F5)</f>
        <v>583.22458897439799</v>
      </c>
      <c r="G5" s="3">
        <f>SUM(nl:bc!G5)</f>
        <v>16952.400000000001</v>
      </c>
      <c r="H5" s="3">
        <f>SUM(nl:bc!H5, tr!F5)</f>
        <v>424036</v>
      </c>
      <c r="I5" s="3">
        <f>SUM(nl:bc!I5, tr!G5)</f>
        <v>353594</v>
      </c>
      <c r="J5" s="3">
        <f>SUM(nl:bc!J5, tr!H5)</f>
        <v>70442</v>
      </c>
      <c r="K5" s="3">
        <f>SUM(nl:bc!K5, tr!I5)</f>
        <v>20796</v>
      </c>
      <c r="L5" s="3">
        <f>SUM(nl:bc!L5, tr!J5)</f>
        <v>9446</v>
      </c>
      <c r="M5" s="3">
        <f>SUM(nl:bc!M5)</f>
        <v>13868</v>
      </c>
      <c r="N5" s="3">
        <f>tr!K5</f>
        <v>2278</v>
      </c>
      <c r="O5" s="3">
        <f>SUM(nl:bc!N5, tr!L5)</f>
        <v>401641</v>
      </c>
      <c r="P5" s="3">
        <f>SUM(nl:bc!O5, tr!M5)</f>
        <v>114702.0638</v>
      </c>
      <c r="Q5" s="3">
        <f>SUM(nl:bc!P5, tr!N5)</f>
        <v>69579</v>
      </c>
      <c r="R5" s="3">
        <f>SUM(nl:bc!Q5, tr!O5)</f>
        <v>52997</v>
      </c>
      <c r="S5" s="3">
        <f>SUM(nl:bc!R5, tr!P5)</f>
        <v>164362.93589999998</v>
      </c>
      <c r="T5" s="3">
        <f>SUM(nl:bc!S5, tr!Q5)</f>
        <v>22395</v>
      </c>
      <c r="U5" s="3">
        <f>SUM(nl:bc!T5, tr!R5)</f>
        <v>30861</v>
      </c>
      <c r="V5" s="3">
        <f>SUM(nl:bc!U5, tr!S5)</f>
        <v>606071</v>
      </c>
      <c r="W5" s="3">
        <f>SUM(nl:bc!V5, tr!T5)</f>
        <v>297386</v>
      </c>
      <c r="X5" s="2"/>
      <c r="Y5" s="2">
        <f t="shared" ref="Y5:Y36" si="0">100*H5/$C5</f>
        <v>25.600612430577819</v>
      </c>
      <c r="Z5" s="2">
        <f t="shared" ref="Z5:Z36" si="1">100*I5/$C5</f>
        <v>21.347769886938217</v>
      </c>
      <c r="AA5" s="2">
        <f t="shared" ref="AA5:AA36" si="2">100*J5/$C5</f>
        <v>4.2528425436396029</v>
      </c>
      <c r="AB5" s="2">
        <f t="shared" ref="AB5:AB36" si="3">100*K5/$C5</f>
        <v>1.2555309834690835</v>
      </c>
      <c r="AC5" s="2">
        <f t="shared" ref="AC5:AC36" si="4">100*L5/$C5</f>
        <v>0.57028975138723614</v>
      </c>
      <c r="AD5" s="2">
        <f t="shared" ref="AD5:AD36" si="5">100*M5/$C5</f>
        <v>0.83726215035339735</v>
      </c>
      <c r="AE5" s="2">
        <f t="shared" ref="AE5:AM5" si="6">100*O5/$C5</f>
        <v>24.248543937848922</v>
      </c>
      <c r="AF5" s="2">
        <f t="shared" si="6"/>
        <v>6.9249853322152131</v>
      </c>
      <c r="AG5" s="2">
        <f t="shared" si="6"/>
        <v>4.2007400605306486</v>
      </c>
      <c r="AH5" s="2">
        <f t="shared" si="6"/>
        <v>3.1996237512459618</v>
      </c>
      <c r="AI5" s="2">
        <f t="shared" si="6"/>
        <v>9.9231947757449941</v>
      </c>
      <c r="AJ5" s="2">
        <f t="shared" si="6"/>
        <v>1.3520684927288962</v>
      </c>
      <c r="AK5" s="2">
        <f t="shared" si="6"/>
        <v>1.8631920408174354</v>
      </c>
      <c r="AL5" s="2">
        <f t="shared" si="6"/>
        <v>36.590734693310779</v>
      </c>
      <c r="AM5" s="2">
        <f t="shared" si="6"/>
        <v>17.954286259373767</v>
      </c>
    </row>
    <row r="6" spans="1:41" x14ac:dyDescent="0.25">
      <c r="A6">
        <v>2009</v>
      </c>
      <c r="C6" s="3">
        <f>SUM(nl:tr!C6)</f>
        <v>1570616</v>
      </c>
      <c r="D6" s="3">
        <f>SUM(nl:tr!D6)</f>
        <v>1689072</v>
      </c>
      <c r="E6" s="4">
        <f>SUM(nl:tr!E6)</f>
        <v>33.628895</v>
      </c>
      <c r="F6" s="3">
        <f>SUM(nl:bc!F6)</f>
        <v>576.23889553656227</v>
      </c>
      <c r="G6" s="3">
        <f>SUM(nl:bc!G6)</f>
        <v>16690.333333333332</v>
      </c>
      <c r="H6" s="3">
        <f>SUM(nl:bc!H6, tr!F6)</f>
        <v>416998</v>
      </c>
      <c r="I6" s="3">
        <f>SUM(nl:bc!I6, tr!G6)</f>
        <v>344057</v>
      </c>
      <c r="J6" s="3">
        <f>SUM(nl:bc!J6, tr!H6)</f>
        <v>72941</v>
      </c>
      <c r="K6" s="3">
        <f>SUM(nl:bc!K6, tr!I6)</f>
        <v>22501</v>
      </c>
      <c r="L6" s="3">
        <f>SUM(nl:bc!L6, tr!J6)</f>
        <v>9669</v>
      </c>
      <c r="M6" s="3">
        <f>SUM(nl:bc!M6)</f>
        <v>14490</v>
      </c>
      <c r="N6" s="3">
        <f>tr!K6</f>
        <v>2461</v>
      </c>
      <c r="O6" s="3">
        <f>SUM(nl:bc!N6, tr!L6)</f>
        <v>426658</v>
      </c>
      <c r="P6" s="3">
        <f>SUM(nl:bc!O6, tr!M6)</f>
        <v>121984.14260000001</v>
      </c>
      <c r="Q6" s="3">
        <f>SUM(nl:bc!P6, tr!N6)</f>
        <v>73314</v>
      </c>
      <c r="R6" s="3">
        <f>SUM(nl:bc!Q6, tr!O6)</f>
        <v>56273</v>
      </c>
      <c r="S6" s="3">
        <f>SUM(nl:bc!R6, tr!P6)</f>
        <v>175086.8573</v>
      </c>
      <c r="T6" s="3">
        <f>SUM(nl:bc!S6, tr!Q6)</f>
        <v>-9660</v>
      </c>
      <c r="U6" s="3">
        <f>SUM(nl:bc!T6, tr!R6)</f>
        <v>30618</v>
      </c>
      <c r="V6" s="3">
        <f>SUM(nl:bc!U6, tr!S6)</f>
        <v>659625</v>
      </c>
      <c r="W6" s="3">
        <f>SUM(nl:bc!V6, tr!T6)</f>
        <v>341874</v>
      </c>
      <c r="X6" s="2">
        <f>100*U6/V5</f>
        <v>5.0518833602003728</v>
      </c>
      <c r="Y6" s="2">
        <f t="shared" si="0"/>
        <v>26.549965109231028</v>
      </c>
      <c r="Z6" s="2">
        <f t="shared" si="1"/>
        <v>21.905863686604491</v>
      </c>
      <c r="AA6" s="2">
        <f t="shared" si="2"/>
        <v>4.6441014226265365</v>
      </c>
      <c r="AB6" s="2">
        <f t="shared" si="3"/>
        <v>1.4326226143118368</v>
      </c>
      <c r="AC6" s="2">
        <f t="shared" si="4"/>
        <v>0.6156183306422448</v>
      </c>
      <c r="AD6" s="2">
        <f t="shared" si="5"/>
        <v>0.92256796059635204</v>
      </c>
      <c r="AE6" s="2">
        <f t="shared" ref="AE6:AM21" si="7">100*O6/$C6</f>
        <v>27.165010416295264</v>
      </c>
      <c r="AF6" s="2">
        <f t="shared" si="7"/>
        <v>7.7666433170170173</v>
      </c>
      <c r="AG6" s="2">
        <f t="shared" si="7"/>
        <v>4.6678500664707352</v>
      </c>
      <c r="AH6" s="2">
        <f t="shared" si="7"/>
        <v>3.5828617561517264</v>
      </c>
      <c r="AI6" s="2">
        <f t="shared" si="7"/>
        <v>11.147655270288855</v>
      </c>
      <c r="AJ6" s="2">
        <f t="shared" si="7"/>
        <v>-0.61504530706423466</v>
      </c>
      <c r="AK6" s="2">
        <f t="shared" si="7"/>
        <v>1.9494262123905526</v>
      </c>
      <c r="AL6" s="2">
        <f t="shared" si="7"/>
        <v>41.997853071661055</v>
      </c>
      <c r="AM6" s="2">
        <f>100*W6/$C6</f>
        <v>21.766873634293805</v>
      </c>
      <c r="AO6" s="3"/>
    </row>
    <row r="7" spans="1:41" x14ac:dyDescent="0.25">
      <c r="A7">
        <v>2010</v>
      </c>
      <c r="C7" s="3">
        <f>SUM(nl:tr!C7)</f>
        <v>1665293</v>
      </c>
      <c r="D7" s="3">
        <f>SUM(nl:tr!D7)</f>
        <v>1742444</v>
      </c>
      <c r="E7" s="4">
        <f>SUM(nl:tr!E7)</f>
        <v>34.004888999999999</v>
      </c>
      <c r="F7" s="3">
        <f>SUM(nl:bc!F7)</f>
        <v>587.06396239592436</v>
      </c>
      <c r="G7" s="3">
        <f>SUM(nl:bc!G7)</f>
        <v>16913.258333333331</v>
      </c>
      <c r="H7" s="3">
        <f>SUM(nl:bc!H7, tr!F7)</f>
        <v>443787</v>
      </c>
      <c r="I7" s="3">
        <f>SUM(nl:bc!I7, tr!G7)</f>
        <v>357038</v>
      </c>
      <c r="J7" s="3">
        <f>SUM(nl:bc!J7, tr!H7)</f>
        <v>86749</v>
      </c>
      <c r="K7" s="3">
        <f>SUM(nl:bc!K7, tr!I7)</f>
        <v>24079</v>
      </c>
      <c r="L7" s="3">
        <f>SUM(nl:bc!L7, tr!J7)</f>
        <v>10073</v>
      </c>
      <c r="M7" s="3">
        <f>SUM(nl:bc!M7)</f>
        <v>15242</v>
      </c>
      <c r="N7" s="3">
        <f>tr!K7</f>
        <v>2629</v>
      </c>
      <c r="O7" s="3">
        <f>SUM(nl:bc!N7, tr!L7)</f>
        <v>450919</v>
      </c>
      <c r="P7" s="3">
        <f>SUM(nl:bc!O7, tr!M7)</f>
        <v>129357.19410000001</v>
      </c>
      <c r="Q7" s="3">
        <f>SUM(nl:bc!P7, tr!N7)</f>
        <v>76625</v>
      </c>
      <c r="R7" s="3">
        <f>SUM(nl:bc!Q7, tr!O7)</f>
        <v>58685</v>
      </c>
      <c r="S7" s="3">
        <f>SUM(nl:bc!R7, tr!P7)</f>
        <v>186251.80559999999</v>
      </c>
      <c r="T7" s="3">
        <f>SUM(nl:bc!S7, tr!Q7)</f>
        <v>-7132</v>
      </c>
      <c r="U7" s="3">
        <f>SUM(nl:bc!T7, tr!R7)</f>
        <v>32116</v>
      </c>
      <c r="V7" s="3">
        <f>SUM(nl:bc!U7, tr!S7)</f>
        <v>716789</v>
      </c>
      <c r="W7" s="3">
        <f>SUM(nl:bc!V7, tr!T7)</f>
        <v>386367</v>
      </c>
      <c r="X7" s="2">
        <f t="shared" ref="X7:X70" si="8">100*U7/V6</f>
        <v>4.8688269850293731</v>
      </c>
      <c r="Y7" s="2">
        <f t="shared" si="0"/>
        <v>26.649184257665169</v>
      </c>
      <c r="Z7" s="2">
        <f t="shared" si="1"/>
        <v>21.439950807455507</v>
      </c>
      <c r="AA7" s="2">
        <f t="shared" si="2"/>
        <v>5.2092334502096627</v>
      </c>
      <c r="AB7" s="2">
        <f t="shared" si="3"/>
        <v>1.4459317369375839</v>
      </c>
      <c r="AC7" s="2">
        <f t="shared" si="4"/>
        <v>0.60487854089340432</v>
      </c>
      <c r="AD7" s="2">
        <f t="shared" si="5"/>
        <v>0.91527436913504112</v>
      </c>
      <c r="AE7" s="2">
        <f t="shared" si="7"/>
        <v>27.07745724025742</v>
      </c>
      <c r="AF7" s="2">
        <f t="shared" si="7"/>
        <v>7.7678338946960084</v>
      </c>
      <c r="AG7" s="2">
        <f t="shared" si="7"/>
        <v>4.6012923851838687</v>
      </c>
      <c r="AH7" s="2">
        <f t="shared" si="7"/>
        <v>3.5240044844961216</v>
      </c>
      <c r="AI7" s="2">
        <f t="shared" si="7"/>
        <v>11.184326457866574</v>
      </c>
      <c r="AJ7" s="2">
        <f t="shared" si="7"/>
        <v>-0.42827298259225255</v>
      </c>
      <c r="AK7" s="2">
        <f t="shared" si="7"/>
        <v>1.9285495105065595</v>
      </c>
      <c r="AL7" s="2">
        <f t="shared" si="7"/>
        <v>43.042815888855593</v>
      </c>
      <c r="AM7" s="2">
        <f t="shared" si="7"/>
        <v>23.201142381550873</v>
      </c>
      <c r="AO7" s="3"/>
    </row>
    <row r="8" spans="1:41" x14ac:dyDescent="0.25">
      <c r="A8">
        <v>2011</v>
      </c>
      <c r="C8" s="3">
        <f>SUM(nl:tr!C8)</f>
        <v>1773318</v>
      </c>
      <c r="D8" s="3">
        <f>SUM(nl:tr!D8)</f>
        <v>1795793</v>
      </c>
      <c r="E8" s="4">
        <f>SUM(nl:tr!E8)</f>
        <v>34.339327999999995</v>
      </c>
      <c r="F8" s="3">
        <f>SUM(nl:bc!F8)</f>
        <v>593.07495205976636</v>
      </c>
      <c r="G8" s="3">
        <f>SUM(nl:bc!G8)</f>
        <v>17175.141666666666</v>
      </c>
      <c r="H8" s="3">
        <f>SUM(nl:bc!H8, tr!F8)</f>
        <v>457636</v>
      </c>
      <c r="I8" s="3">
        <f>SUM(nl:bc!I8, tr!G8)</f>
        <v>378603</v>
      </c>
      <c r="J8" s="3">
        <f>SUM(nl:bc!J8, tr!H8)</f>
        <v>79033</v>
      </c>
      <c r="K8" s="3">
        <f>SUM(nl:bc!K8, tr!I8)</f>
        <v>24857</v>
      </c>
      <c r="L8" s="3">
        <f>SUM(nl:bc!L8, tr!J8)</f>
        <v>10182</v>
      </c>
      <c r="M8" s="3">
        <f>SUM(nl:bc!M8)</f>
        <v>16288</v>
      </c>
      <c r="N8" s="3">
        <f>tr!K8</f>
        <v>2833</v>
      </c>
      <c r="O8" s="3">
        <f>SUM(nl:bc!N8, tr!L8)</f>
        <v>462451</v>
      </c>
      <c r="P8" s="3">
        <f>SUM(nl:bc!O8, tr!M8)</f>
        <v>134217.88830000002</v>
      </c>
      <c r="Q8" s="3">
        <f>SUM(nl:bc!P8, tr!N8)</f>
        <v>80231</v>
      </c>
      <c r="R8" s="3">
        <f>SUM(nl:bc!Q8, tr!O8)</f>
        <v>61086</v>
      </c>
      <c r="S8" s="3">
        <f>SUM(nl:bc!R8, tr!P8)</f>
        <v>186916.11200000002</v>
      </c>
      <c r="T8" s="3">
        <f>SUM(nl:bc!S8, tr!Q8)</f>
        <v>-4815</v>
      </c>
      <c r="U8" s="3">
        <f>SUM(nl:bc!T8, tr!R8)</f>
        <v>34778</v>
      </c>
      <c r="V8" s="3">
        <f>SUM(nl:bc!U8, tr!S8)</f>
        <v>800860</v>
      </c>
      <c r="W8" s="3">
        <f>SUM(nl:bc!V8, tr!T8)</f>
        <v>457607</v>
      </c>
      <c r="X8" s="2">
        <f t="shared" si="8"/>
        <v>4.8519159752730578</v>
      </c>
      <c r="Y8" s="2">
        <f t="shared" si="0"/>
        <v>25.806764494580218</v>
      </c>
      <c r="Z8" s="2">
        <f t="shared" si="1"/>
        <v>21.349977838154238</v>
      </c>
      <c r="AA8" s="2">
        <f t="shared" si="2"/>
        <v>4.4567866564259768</v>
      </c>
      <c r="AB8" s="2">
        <f t="shared" si="3"/>
        <v>1.4017226464740109</v>
      </c>
      <c r="AC8" s="2">
        <f t="shared" si="4"/>
        <v>0.57417789702692923</v>
      </c>
      <c r="AD8" s="2">
        <f t="shared" si="5"/>
        <v>0.91850418255496191</v>
      </c>
      <c r="AE8" s="2">
        <f t="shared" si="7"/>
        <v>26.078289398742921</v>
      </c>
      <c r="AF8" s="2">
        <f t="shared" si="7"/>
        <v>7.5687433556756325</v>
      </c>
      <c r="AG8" s="2">
        <f t="shared" si="7"/>
        <v>4.5243436315426786</v>
      </c>
      <c r="AH8" s="2">
        <f t="shared" si="7"/>
        <v>3.4447290333713414</v>
      </c>
      <c r="AI8" s="2">
        <f t="shared" si="7"/>
        <v>10.540473395070711</v>
      </c>
      <c r="AJ8" s="2">
        <f t="shared" si="7"/>
        <v>-0.27152490416270514</v>
      </c>
      <c r="AK8" s="2">
        <f t="shared" si="7"/>
        <v>1.9611823711257654</v>
      </c>
      <c r="AL8" s="2">
        <f t="shared" si="7"/>
        <v>45.161668691120262</v>
      </c>
      <c r="AM8" s="2">
        <f t="shared" si="7"/>
        <v>25.805129142094085</v>
      </c>
      <c r="AO8" s="3"/>
    </row>
    <row r="9" spans="1:41" x14ac:dyDescent="0.25">
      <c r="A9">
        <v>2012</v>
      </c>
      <c r="C9" s="3">
        <f>SUM(nl:tr!C9)</f>
        <v>1826464</v>
      </c>
      <c r="D9" s="3">
        <f>SUM(nl:tr!D9)</f>
        <v>1826466</v>
      </c>
      <c r="E9" s="4">
        <f>SUM(nl:tr!E9)</f>
        <v>34.714221999999999</v>
      </c>
      <c r="F9" s="3">
        <f>SUM(nl:bc!F9)</f>
        <v>583.71213791652065</v>
      </c>
      <c r="G9" s="3">
        <f>SUM(nl:bc!G9)</f>
        <v>17366.033333333333</v>
      </c>
      <c r="H9" s="3">
        <f>SUM(nl:bc!H9, tr!F9)</f>
        <v>472742</v>
      </c>
      <c r="I9" s="3">
        <f>SUM(nl:bc!I9, tr!G9)</f>
        <v>392507</v>
      </c>
      <c r="J9" s="3">
        <f>SUM(nl:bc!J9, tr!H9)</f>
        <v>80235</v>
      </c>
      <c r="K9" s="3">
        <f>SUM(nl:bc!K9, tr!I9)</f>
        <v>26374</v>
      </c>
      <c r="L9" s="3">
        <f>SUM(nl:bc!L9, tr!J9)</f>
        <v>10499</v>
      </c>
      <c r="M9" s="3">
        <f>SUM(nl:bc!M9)</f>
        <v>16165</v>
      </c>
      <c r="N9" s="3">
        <f>tr!K9</f>
        <v>3064</v>
      </c>
      <c r="O9" s="3">
        <f>SUM(nl:bc!N9, tr!L9)</f>
        <v>470475</v>
      </c>
      <c r="P9" s="3">
        <f>SUM(nl:bc!O9, tr!M9)</f>
        <v>139753.5704</v>
      </c>
      <c r="Q9" s="3">
        <f>SUM(nl:bc!P9, tr!N9)</f>
        <v>82135</v>
      </c>
      <c r="R9" s="3">
        <f>SUM(nl:bc!Q9, tr!O9)</f>
        <v>59716</v>
      </c>
      <c r="S9" s="3">
        <f>SUM(nl:bc!R9, tr!P9)</f>
        <v>188870.42929999999</v>
      </c>
      <c r="T9" s="3">
        <f>SUM(nl:bc!S9, tr!Q9)</f>
        <v>2267</v>
      </c>
      <c r="U9" s="3">
        <f>SUM(nl:bc!T9, tr!R9)</f>
        <v>35634</v>
      </c>
      <c r="V9" s="3">
        <f>SUM(nl:bc!U9, tr!S9)</f>
        <v>862371</v>
      </c>
      <c r="W9" s="3">
        <f>SUM(nl:bc!V9, tr!T9)</f>
        <v>490829</v>
      </c>
      <c r="X9" s="2">
        <f t="shared" si="8"/>
        <v>4.4494668231650971</v>
      </c>
      <c r="Y9" s="2">
        <f t="shared" si="0"/>
        <v>25.882908176673617</v>
      </c>
      <c r="Z9" s="2">
        <f t="shared" si="1"/>
        <v>21.489993780331833</v>
      </c>
      <c r="AA9" s="2">
        <f t="shared" si="2"/>
        <v>4.3929143963417836</v>
      </c>
      <c r="AB9" s="2">
        <f t="shared" si="3"/>
        <v>1.4439923261558947</v>
      </c>
      <c r="AC9" s="2">
        <f t="shared" si="4"/>
        <v>0.57482655009898909</v>
      </c>
      <c r="AD9" s="2">
        <f t="shared" si="5"/>
        <v>0.88504345007621288</v>
      </c>
      <c r="AE9" s="2">
        <f t="shared" si="7"/>
        <v>25.758788566322686</v>
      </c>
      <c r="AF9" s="2">
        <f t="shared" si="7"/>
        <v>7.6515918408465753</v>
      </c>
      <c r="AG9" s="2">
        <f t="shared" si="7"/>
        <v>4.49694053646828</v>
      </c>
      <c r="AH9" s="2">
        <f t="shared" si="7"/>
        <v>3.2694868335756961</v>
      </c>
      <c r="AI9" s="2">
        <f t="shared" si="7"/>
        <v>10.340769339006956</v>
      </c>
      <c r="AJ9" s="2">
        <f t="shared" si="7"/>
        <v>0.12411961035092944</v>
      </c>
      <c r="AK9" s="2">
        <f t="shared" si="7"/>
        <v>1.9509828827723952</v>
      </c>
      <c r="AL9" s="2">
        <f t="shared" si="7"/>
        <v>47.215329730013842</v>
      </c>
      <c r="AM9" s="2">
        <f t="shared" si="7"/>
        <v>26.873182280077788</v>
      </c>
      <c r="AO9" s="3"/>
    </row>
    <row r="10" spans="1:41" x14ac:dyDescent="0.25">
      <c r="A10">
        <v>2013</v>
      </c>
      <c r="C10" s="3">
        <f>SUM(nl:tr!C10)</f>
        <v>1901522</v>
      </c>
      <c r="D10" s="3">
        <f>SUM(nl:tr!D10)</f>
        <v>1872295.0959527057</v>
      </c>
      <c r="E10" s="4">
        <f>SUM(nl:tr!E10)</f>
        <v>35.082953999999994</v>
      </c>
      <c r="F10" s="3">
        <f>SUM(nl:bc!F10)</f>
        <v>599.24206221684301</v>
      </c>
      <c r="G10" s="3">
        <f>SUM(nl:bc!G10)</f>
        <v>17578.324999999997</v>
      </c>
      <c r="H10" s="3">
        <f>SUM(nl:bc!H10, tr!F10)</f>
        <v>489994</v>
      </c>
      <c r="I10" s="3">
        <f>SUM(nl:bc!I10, tr!G10)</f>
        <v>409237</v>
      </c>
      <c r="J10" s="3">
        <f>SUM(nl:bc!J10, tr!H10)</f>
        <v>80757</v>
      </c>
      <c r="K10" s="3">
        <f>SUM(nl:bc!K10, tr!I10)</f>
        <v>27989</v>
      </c>
      <c r="L10" s="3">
        <f>SUM(nl:bc!L10, tr!J10)</f>
        <v>10794</v>
      </c>
      <c r="M10" s="3">
        <f>SUM(nl:bc!M10)</f>
        <v>16433</v>
      </c>
      <c r="N10" s="3">
        <f>tr!K10</f>
        <v>3253</v>
      </c>
      <c r="O10" s="3">
        <f>SUM(nl:bc!N10, tr!L10)</f>
        <v>477267</v>
      </c>
      <c r="P10" s="3">
        <f>SUM(nl:bc!O10, tr!M10)</f>
        <v>143779.0797</v>
      </c>
      <c r="Q10" s="3">
        <f>SUM(nl:bc!P10, tr!N10)</f>
        <v>84867</v>
      </c>
      <c r="R10" s="3">
        <f>SUM(nl:bc!Q10, tr!O10)</f>
        <v>61091</v>
      </c>
      <c r="S10" s="3">
        <f>SUM(nl:bc!R10, tr!P10)</f>
        <v>187529.9203</v>
      </c>
      <c r="T10" s="3">
        <f>SUM(nl:bc!S10, tr!Q10)</f>
        <v>12727</v>
      </c>
      <c r="U10" s="3">
        <f>SUM(nl:bc!T10, tr!R10)</f>
        <v>36193</v>
      </c>
      <c r="V10" s="3">
        <f>SUM(nl:bc!U10, tr!S10)</f>
        <v>887257</v>
      </c>
      <c r="W10" s="3">
        <f>SUM(nl:bc!V10, tr!T10)</f>
        <v>490160</v>
      </c>
      <c r="X10" s="2">
        <f t="shared" si="8"/>
        <v>4.196917567960889</v>
      </c>
      <c r="Y10" s="2">
        <f t="shared" si="0"/>
        <v>25.768515957217428</v>
      </c>
      <c r="Z10" s="2">
        <f t="shared" si="1"/>
        <v>21.521549579757689</v>
      </c>
      <c r="AA10" s="2">
        <f t="shared" si="2"/>
        <v>4.2469663774597404</v>
      </c>
      <c r="AB10" s="2">
        <f t="shared" si="3"/>
        <v>1.4719261728236643</v>
      </c>
      <c r="AC10" s="2">
        <f t="shared" si="4"/>
        <v>0.56765054519484914</v>
      </c>
      <c r="AD10" s="2">
        <f t="shared" si="5"/>
        <v>0.86420246518315325</v>
      </c>
      <c r="AE10" s="2">
        <f t="shared" si="7"/>
        <v>25.099210001251627</v>
      </c>
      <c r="AF10" s="2">
        <f t="shared" si="7"/>
        <v>7.5612630145746413</v>
      </c>
      <c r="AG10" s="2">
        <f t="shared" si="7"/>
        <v>4.4631090252965784</v>
      </c>
      <c r="AH10" s="2">
        <f t="shared" si="7"/>
        <v>3.2127422138686801</v>
      </c>
      <c r="AI10" s="2">
        <f t="shared" si="7"/>
        <v>9.8620957475117308</v>
      </c>
      <c r="AJ10" s="2">
        <f t="shared" si="7"/>
        <v>0.6693059559658</v>
      </c>
      <c r="AK10" s="2">
        <f t="shared" si="7"/>
        <v>1.9033700372648856</v>
      </c>
      <c r="AL10" s="2">
        <f t="shared" si="7"/>
        <v>46.66035943838672</v>
      </c>
      <c r="AM10" s="2">
        <f t="shared" si="7"/>
        <v>25.777245806254147</v>
      </c>
      <c r="AO10" s="3"/>
    </row>
    <row r="11" spans="1:41" x14ac:dyDescent="0.25">
      <c r="A11">
        <v>2014</v>
      </c>
      <c r="C11" s="3">
        <f>SUM(nl:tr!C11)</f>
        <v>1994177</v>
      </c>
      <c r="D11" s="3">
        <f>SUM(nl:tr!D11)</f>
        <v>1926372.2723906206</v>
      </c>
      <c r="E11" s="4">
        <f>SUM(nl:tr!E11)</f>
        <v>35.437435000000001</v>
      </c>
      <c r="F11" s="3">
        <f>SUM(nl:bc!F11)</f>
        <v>608.73070876459008</v>
      </c>
      <c r="G11" s="3">
        <f>SUM(nl:bc!G11)</f>
        <v>17669.55</v>
      </c>
      <c r="H11" s="3">
        <f>SUM(nl:bc!H11, tr!F11)</f>
        <v>512951</v>
      </c>
      <c r="I11" s="3">
        <f>SUM(nl:bc!I11, tr!G11)</f>
        <v>430223</v>
      </c>
      <c r="J11" s="3">
        <f>SUM(nl:bc!J11, tr!H11)</f>
        <v>82728</v>
      </c>
      <c r="K11" s="3">
        <f>SUM(nl:bc!K11, tr!I11)</f>
        <v>29515</v>
      </c>
      <c r="L11" s="3">
        <f>SUM(nl:bc!L11, tr!J11)</f>
        <v>11138</v>
      </c>
      <c r="M11" s="3">
        <f>SUM(nl:bc!M11)</f>
        <v>16877</v>
      </c>
      <c r="N11" s="3">
        <f>tr!K11</f>
        <v>3433</v>
      </c>
      <c r="O11" s="3">
        <f>SUM(nl:bc!N11, tr!L11)</f>
        <v>487834</v>
      </c>
      <c r="P11" s="3">
        <f>SUM(nl:bc!O11, tr!M11)</f>
        <v>147563.19279999999</v>
      </c>
      <c r="Q11" s="3">
        <f>SUM(nl:bc!P11, tr!N11)</f>
        <v>86828</v>
      </c>
      <c r="R11" s="3">
        <f>SUM(nl:bc!Q11, tr!O11)</f>
        <v>61384</v>
      </c>
      <c r="S11" s="3">
        <f>SUM(nl:bc!R11, tr!P11)</f>
        <v>192058.80720000001</v>
      </c>
      <c r="T11" s="3">
        <f>SUM(nl:bc!S11, tr!Q11)</f>
        <v>25117</v>
      </c>
      <c r="U11" s="3">
        <f>SUM(nl:bc!T11, tr!R11)</f>
        <v>37190</v>
      </c>
      <c r="V11" s="3">
        <f>SUM(nl:bc!U11, tr!S11)</f>
        <v>984095</v>
      </c>
      <c r="W11" s="3">
        <f>SUM(nl:bc!V11, tr!T11)</f>
        <v>550551</v>
      </c>
      <c r="X11" s="2">
        <f t="shared" si="8"/>
        <v>4.1915701989389769</v>
      </c>
      <c r="Y11" s="2">
        <f t="shared" si="0"/>
        <v>25.722440886641458</v>
      </c>
      <c r="Z11" s="2">
        <f t="shared" si="1"/>
        <v>21.573962592086861</v>
      </c>
      <c r="AA11" s="2">
        <f t="shared" si="2"/>
        <v>4.1484782945545957</v>
      </c>
      <c r="AB11" s="2">
        <f t="shared" si="3"/>
        <v>1.4800591923384936</v>
      </c>
      <c r="AC11" s="2">
        <f t="shared" si="4"/>
        <v>0.55852614888247132</v>
      </c>
      <c r="AD11" s="2">
        <f t="shared" si="5"/>
        <v>0.84631404333717619</v>
      </c>
      <c r="AE11" s="2">
        <f t="shared" si="7"/>
        <v>24.462923802651421</v>
      </c>
      <c r="AF11" s="2">
        <f t="shared" si="7"/>
        <v>7.3997038778403317</v>
      </c>
      <c r="AG11" s="2">
        <f t="shared" si="7"/>
        <v>4.3540768948794417</v>
      </c>
      <c r="AH11" s="2">
        <f t="shared" si="7"/>
        <v>3.0781620688634961</v>
      </c>
      <c r="AI11" s="2">
        <f t="shared" si="7"/>
        <v>9.6309809610681505</v>
      </c>
      <c r="AJ11" s="2">
        <f t="shared" si="7"/>
        <v>1.2595170839900369</v>
      </c>
      <c r="AK11" s="2">
        <f t="shared" si="7"/>
        <v>1.864929742946589</v>
      </c>
      <c r="AL11" s="2">
        <f t="shared" si="7"/>
        <v>49.348427947970514</v>
      </c>
      <c r="AM11" s="2">
        <f t="shared" si="7"/>
        <v>27.607930489620529</v>
      </c>
      <c r="AO11" s="3"/>
    </row>
    <row r="12" spans="1:41" x14ac:dyDescent="0.25">
      <c r="A12">
        <v>2015</v>
      </c>
      <c r="C12" s="3">
        <f>SUM(nl:tr!C12)</f>
        <v>1989744</v>
      </c>
      <c r="D12" s="3">
        <f>SUM(nl:tr!D12)</f>
        <v>1938880.6907464208</v>
      </c>
      <c r="E12" s="4">
        <f>SUM(nl:tr!E12)</f>
        <v>35.702908000000001</v>
      </c>
      <c r="F12" s="3">
        <f>SUM(nl:bc!F12)</f>
        <v>612.25883537650645</v>
      </c>
      <c r="G12" s="3">
        <f>SUM(nl:bc!G12)</f>
        <v>17797.058333333334</v>
      </c>
      <c r="H12" s="3">
        <f>SUM(nl:bc!H12, tr!F12)</f>
        <v>524768</v>
      </c>
      <c r="I12" s="3">
        <f>SUM(nl:bc!I12, tr!G12)</f>
        <v>440000</v>
      </c>
      <c r="J12" s="3">
        <f>SUM(nl:bc!J12, tr!H12)</f>
        <v>84768</v>
      </c>
      <c r="K12" s="3">
        <f>SUM(nl:bc!K12, tr!I12)</f>
        <v>31342</v>
      </c>
      <c r="L12" s="3">
        <f>SUM(nl:bc!L12, tr!J12)</f>
        <v>11513</v>
      </c>
      <c r="M12" s="3">
        <f>SUM(nl:bc!M12)</f>
        <v>17471</v>
      </c>
      <c r="N12" s="3">
        <f>tr!K12</f>
        <v>3542</v>
      </c>
      <c r="O12" s="3">
        <f>SUM(nl:bc!N12, tr!L12)</f>
        <v>504626</v>
      </c>
      <c r="P12" s="3">
        <f>SUM(nl:bc!O12, tr!M12)</f>
        <v>154039.96650000001</v>
      </c>
      <c r="Q12" s="3">
        <f>SUM(nl:bc!P12, tr!N12)</f>
        <v>88034</v>
      </c>
      <c r="R12" s="3">
        <f>SUM(nl:bc!Q12, tr!O12)</f>
        <v>62458</v>
      </c>
      <c r="S12" s="3">
        <f>SUM(nl:bc!R12, tr!P12)</f>
        <v>200094.03349999996</v>
      </c>
      <c r="T12" s="3">
        <f>SUM(nl:bc!S12, tr!Q12)</f>
        <v>20142</v>
      </c>
      <c r="U12" s="3">
        <f>SUM(nl:bc!T12, tr!R12)</f>
        <v>37759</v>
      </c>
      <c r="V12" s="3">
        <f>SUM(nl:bc!U12, tr!S12)</f>
        <v>988451</v>
      </c>
      <c r="W12" s="3">
        <f>SUM(nl:bc!V12, tr!T12)</f>
        <v>528256</v>
      </c>
      <c r="X12" s="2">
        <f t="shared" si="8"/>
        <v>3.8369263130083984</v>
      </c>
      <c r="Y12" s="2">
        <f t="shared" si="0"/>
        <v>26.37364404667133</v>
      </c>
      <c r="Z12" s="2">
        <f t="shared" si="1"/>
        <v>22.113397502392267</v>
      </c>
      <c r="AA12" s="2">
        <f t="shared" si="2"/>
        <v>4.2602465442790631</v>
      </c>
      <c r="AB12" s="2">
        <f t="shared" si="3"/>
        <v>1.5751775102726784</v>
      </c>
      <c r="AC12" s="2">
        <f t="shared" si="4"/>
        <v>0.57861714873873227</v>
      </c>
      <c r="AD12" s="2">
        <f t="shared" si="5"/>
        <v>0.87805265400976207</v>
      </c>
      <c r="AE12" s="2">
        <f t="shared" si="7"/>
        <v>25.361353018277729</v>
      </c>
      <c r="AF12" s="2">
        <f t="shared" si="7"/>
        <v>7.7416977510674743</v>
      </c>
      <c r="AG12" s="2">
        <f t="shared" si="7"/>
        <v>4.4243882630127294</v>
      </c>
      <c r="AH12" s="2">
        <f t="shared" si="7"/>
        <v>3.1389967754645824</v>
      </c>
      <c r="AI12" s="2">
        <f t="shared" si="7"/>
        <v>10.056270228732942</v>
      </c>
      <c r="AJ12" s="2">
        <f t="shared" si="7"/>
        <v>1.0122910283936024</v>
      </c>
      <c r="AK12" s="2">
        <f t="shared" si="7"/>
        <v>1.8976813097564309</v>
      </c>
      <c r="AL12" s="2">
        <f t="shared" si="7"/>
        <v>49.677295169629865</v>
      </c>
      <c r="AM12" s="2">
        <f t="shared" si="7"/>
        <v>26.548942979599385</v>
      </c>
      <c r="AO12" s="3"/>
    </row>
    <row r="13" spans="1:41" x14ac:dyDescent="0.25">
      <c r="A13">
        <v>2016</v>
      </c>
      <c r="C13" s="3">
        <f>SUM(nl:tr!C13)</f>
        <v>2024817</v>
      </c>
      <c r="D13" s="3">
        <f>SUM(nl:tr!D13)</f>
        <v>1957710.1427555461</v>
      </c>
      <c r="E13" s="4">
        <f>SUM(nl:tr!E13)</f>
        <v>36.109487000000001</v>
      </c>
      <c r="F13" s="3">
        <f>SUM(nl:bc!F13)</f>
        <v>619.88971150344457</v>
      </c>
      <c r="G13" s="3">
        <f>SUM(nl:bc!G13)</f>
        <v>17915.825000000001</v>
      </c>
      <c r="H13" s="3">
        <f>SUM(nl:bc!H13, tr!F13)</f>
        <v>543533</v>
      </c>
      <c r="I13" s="3">
        <f>SUM(nl:bc!I13, tr!G13)</f>
        <v>454425</v>
      </c>
      <c r="J13" s="3">
        <f>SUM(nl:bc!J13, tr!H13)</f>
        <v>89108</v>
      </c>
      <c r="K13" s="3">
        <f>SUM(nl:bc!K13, tr!I13)</f>
        <v>33274</v>
      </c>
      <c r="L13" s="3">
        <f>SUM(nl:bc!L13, tr!J13)</f>
        <v>11851</v>
      </c>
      <c r="M13" s="3">
        <f>SUM(nl:bc!M13)</f>
        <v>17883</v>
      </c>
      <c r="N13" s="3">
        <f>tr!K13</f>
        <v>3607</v>
      </c>
      <c r="O13" s="3">
        <f>SUM(nl:bc!N13, tr!L13)</f>
        <v>517789</v>
      </c>
      <c r="P13" s="3">
        <f>SUM(nl:bc!O13, tr!M13)</f>
        <v>157852.2824</v>
      </c>
      <c r="Q13" s="3">
        <f>SUM(nl:bc!P13, tr!N13)</f>
        <v>89910</v>
      </c>
      <c r="R13" s="3">
        <f>SUM(nl:bc!Q13, tr!O13)</f>
        <v>63865</v>
      </c>
      <c r="S13" s="3">
        <f>SUM(nl:bc!R13, tr!P13)</f>
        <v>206161.7176</v>
      </c>
      <c r="T13" s="3">
        <f>SUM(nl:bc!S13, tr!Q13)</f>
        <v>25744</v>
      </c>
      <c r="U13" s="3">
        <f>SUM(nl:bc!T13, tr!R13)</f>
        <v>38041</v>
      </c>
      <c r="V13" s="3">
        <f>SUM(nl:bc!U13, tr!S13)</f>
        <v>1002451</v>
      </c>
      <c r="W13" s="3">
        <f>SUM(nl:bc!V13, tr!T13)</f>
        <v>518228</v>
      </c>
      <c r="X13" s="2">
        <f t="shared" si="8"/>
        <v>3.8485468677759442</v>
      </c>
      <c r="Y13" s="2">
        <f t="shared" si="0"/>
        <v>26.84356166507887</v>
      </c>
      <c r="Z13" s="2">
        <f t="shared" si="1"/>
        <v>22.442768902078559</v>
      </c>
      <c r="AA13" s="2">
        <f t="shared" si="2"/>
        <v>4.400792763000311</v>
      </c>
      <c r="AB13" s="2">
        <f t="shared" si="3"/>
        <v>1.6433090002701478</v>
      </c>
      <c r="AC13" s="2">
        <f t="shared" si="4"/>
        <v>0.58528746054581726</v>
      </c>
      <c r="AD13" s="2">
        <f t="shared" si="5"/>
        <v>0.8831909254021475</v>
      </c>
      <c r="AE13" s="2">
        <f t="shared" si="7"/>
        <v>25.572138124087264</v>
      </c>
      <c r="AF13" s="2">
        <f t="shared" si="7"/>
        <v>7.7958789559747865</v>
      </c>
      <c r="AG13" s="2">
        <f t="shared" si="7"/>
        <v>4.4404012807083308</v>
      </c>
      <c r="AH13" s="2">
        <f t="shared" si="7"/>
        <v>3.1541121987814207</v>
      </c>
      <c r="AI13" s="2">
        <f t="shared" si="7"/>
        <v>10.181745688622726</v>
      </c>
      <c r="AJ13" s="2">
        <f t="shared" si="7"/>
        <v>1.2714235409916057</v>
      </c>
      <c r="AK13" s="2">
        <f t="shared" si="7"/>
        <v>1.8787376834548506</v>
      </c>
      <c r="AL13" s="2">
        <f t="shared" si="7"/>
        <v>49.508227163244875</v>
      </c>
      <c r="AM13" s="2">
        <f t="shared" si="7"/>
        <v>25.59381909575038</v>
      </c>
      <c r="AO13" s="3"/>
    </row>
    <row r="14" spans="1:41" x14ac:dyDescent="0.25">
      <c r="A14">
        <v>2017</v>
      </c>
      <c r="C14" s="3">
        <f>SUM(nl:tr!C14)</f>
        <v>2139897</v>
      </c>
      <c r="D14" s="3">
        <f>SUM(nl:tr!D14)</f>
        <v>2020519.6589665641</v>
      </c>
      <c r="E14" s="4">
        <f>SUM(nl:tr!E14)</f>
        <v>36.54529500000001</v>
      </c>
      <c r="F14" s="3">
        <f>SUM(nl:bc!F14)</f>
        <v>632.37225055558656</v>
      </c>
      <c r="G14" s="3">
        <f>SUM(nl:bc!G14)</f>
        <v>18284.64166666667</v>
      </c>
      <c r="H14" s="3">
        <f>SUM(nl:bc!H14, tr!F14)</f>
        <v>573323</v>
      </c>
      <c r="I14" s="3">
        <f>SUM(nl:bc!I14, tr!G14)</f>
        <v>478062</v>
      </c>
      <c r="J14" s="3">
        <f>SUM(nl:bc!J14, tr!H14)</f>
        <v>95261</v>
      </c>
      <c r="K14" s="3">
        <f>SUM(nl:bc!K14, tr!I14)</f>
        <v>34562</v>
      </c>
      <c r="L14" s="3">
        <f>SUM(nl:bc!L14, tr!J14)</f>
        <v>12235</v>
      </c>
      <c r="M14" s="3">
        <f>SUM(nl:bc!M14)</f>
        <v>18338</v>
      </c>
      <c r="N14" s="3">
        <f>tr!K14</f>
        <v>3652</v>
      </c>
      <c r="O14" s="3">
        <f>SUM(nl:bc!N14, tr!L14)</f>
        <v>539457</v>
      </c>
      <c r="P14" s="3">
        <f>SUM(nl:bc!O14, tr!M14)</f>
        <v>163450.09390000001</v>
      </c>
      <c r="Q14" s="3">
        <f>SUM(nl:bc!P14, tr!N14)</f>
        <v>96125</v>
      </c>
      <c r="R14" s="3">
        <f>SUM(nl:bc!Q14, tr!O14)</f>
        <v>67373</v>
      </c>
      <c r="S14" s="3">
        <f>SUM(nl:bc!R14, tr!P14)</f>
        <v>212508.90609999999</v>
      </c>
      <c r="T14" s="3">
        <f>SUM(nl:bc!S14, tr!Q14)</f>
        <v>33866</v>
      </c>
      <c r="U14" s="3">
        <f>SUM(nl:bc!T14, tr!R14)</f>
        <v>39196</v>
      </c>
      <c r="V14" s="3">
        <f>SUM(nl:bc!U14, tr!S14)</f>
        <v>1051902</v>
      </c>
      <c r="W14" s="3">
        <f>SUM(nl:bc!V14, tr!T14)</f>
        <v>517364</v>
      </c>
      <c r="X14" s="2">
        <f t="shared" si="8"/>
        <v>3.9100165494373291</v>
      </c>
      <c r="Y14" s="2">
        <f t="shared" si="0"/>
        <v>26.792083918057738</v>
      </c>
      <c r="Z14" s="2">
        <f t="shared" si="1"/>
        <v>22.340421057649035</v>
      </c>
      <c r="AA14" s="2">
        <f t="shared" si="2"/>
        <v>4.4516628604087023</v>
      </c>
      <c r="AB14" s="2">
        <f t="shared" si="3"/>
        <v>1.6151244662710402</v>
      </c>
      <c r="AC14" s="2">
        <f t="shared" si="4"/>
        <v>0.57175649108344939</v>
      </c>
      <c r="AD14" s="2">
        <f t="shared" si="5"/>
        <v>0.85695713391812789</v>
      </c>
      <c r="AE14" s="2">
        <f t="shared" si="7"/>
        <v>25.209484381724916</v>
      </c>
      <c r="AF14" s="2">
        <f t="shared" si="7"/>
        <v>7.6382224892132662</v>
      </c>
      <c r="AG14" s="2">
        <f t="shared" si="7"/>
        <v>4.4920386355044188</v>
      </c>
      <c r="AH14" s="2">
        <f t="shared" si="7"/>
        <v>3.148422564263607</v>
      </c>
      <c r="AI14" s="2">
        <f t="shared" si="7"/>
        <v>9.9308006927436221</v>
      </c>
      <c r="AJ14" s="2">
        <f t="shared" si="7"/>
        <v>1.5825995363328236</v>
      </c>
      <c r="AK14" s="2">
        <f t="shared" si="7"/>
        <v>1.8316769451987642</v>
      </c>
      <c r="AL14" s="2">
        <f t="shared" si="7"/>
        <v>49.156665017054557</v>
      </c>
      <c r="AM14" s="2">
        <f t="shared" si="7"/>
        <v>24.177051512292415</v>
      </c>
      <c r="AO14" s="3"/>
    </row>
    <row r="15" spans="1:41" x14ac:dyDescent="0.25">
      <c r="A15">
        <v>2018</v>
      </c>
      <c r="C15" s="3">
        <f>SUM(nl:tr!C15)</f>
        <v>2230363</v>
      </c>
      <c r="D15" s="3">
        <f>SUM(nl:tr!D15)</f>
        <v>2068632.4841668901</v>
      </c>
      <c r="E15" s="4">
        <f>SUM(nl:tr!E15)</f>
        <v>37.065177999999996</v>
      </c>
      <c r="F15" s="3">
        <f>SUM(nl:bc!F15)</f>
        <v>628.34729192885948</v>
      </c>
      <c r="G15" s="3">
        <f>SUM(nl:bc!G15)</f>
        <v>18569.416666666664</v>
      </c>
      <c r="H15" s="3">
        <f>SUM(nl:bc!H15, tr!F15)</f>
        <v>602453</v>
      </c>
      <c r="I15" s="3">
        <f>SUM(nl:bc!I15, tr!G15)</f>
        <v>503804</v>
      </c>
      <c r="J15" s="3">
        <f>SUM(nl:bc!J15, tr!H15)</f>
        <v>98649</v>
      </c>
      <c r="K15" s="3">
        <f>SUM(nl:bc!K15, tr!I15)</f>
        <v>35697</v>
      </c>
      <c r="L15" s="3">
        <f>SUM(nl:bc!L15, tr!J15)</f>
        <v>12524</v>
      </c>
      <c r="M15" s="3">
        <f>SUM(nl:bc!M15)</f>
        <v>18928</v>
      </c>
      <c r="N15" s="3">
        <f>tr!K15</f>
        <v>3764</v>
      </c>
      <c r="O15" s="3">
        <f>SUM(nl:bc!N15, tr!L15)</f>
        <v>568949</v>
      </c>
      <c r="P15" s="3">
        <f>SUM(nl:bc!O15, tr!M15)</f>
        <v>170198.02420000001</v>
      </c>
      <c r="Q15" s="3">
        <f>SUM(nl:bc!P15, tr!N15)</f>
        <v>100049</v>
      </c>
      <c r="R15" s="3">
        <f>SUM(nl:bc!Q15, tr!O15)</f>
        <v>72010</v>
      </c>
      <c r="S15" s="3">
        <f>SUM(nl:bc!R15, tr!P15)</f>
        <v>226691.97579999999</v>
      </c>
      <c r="T15" s="3">
        <f>SUM(nl:bc!S15, tr!Q15)</f>
        <v>33504</v>
      </c>
      <c r="U15" s="3">
        <f>SUM(nl:bc!T15, tr!R15)</f>
        <v>41437</v>
      </c>
      <c r="V15" s="3">
        <f>SUM(nl:bc!U15, tr!S15)</f>
        <v>1098757</v>
      </c>
      <c r="W15" s="3">
        <f>SUM(nl:bc!V15, tr!T15)</f>
        <v>538904</v>
      </c>
      <c r="X15" s="2">
        <f t="shared" si="8"/>
        <v>3.9392452909111304</v>
      </c>
      <c r="Y15" s="2">
        <f t="shared" si="0"/>
        <v>27.011432668135186</v>
      </c>
      <c r="Z15" s="2">
        <f t="shared" si="1"/>
        <v>22.588430672495914</v>
      </c>
      <c r="AA15" s="2">
        <f t="shared" si="2"/>
        <v>4.4230019956392752</v>
      </c>
      <c r="AB15" s="2">
        <f t="shared" si="3"/>
        <v>1.600501801724652</v>
      </c>
      <c r="AC15" s="2">
        <f t="shared" si="4"/>
        <v>0.56152294491972832</v>
      </c>
      <c r="AD15" s="2">
        <f t="shared" si="5"/>
        <v>0.84865109401474115</v>
      </c>
      <c r="AE15" s="2">
        <f t="shared" si="7"/>
        <v>25.509255668247725</v>
      </c>
      <c r="AF15" s="2">
        <f t="shared" si="7"/>
        <v>7.6309562255112739</v>
      </c>
      <c r="AG15" s="2">
        <f t="shared" si="7"/>
        <v>4.4857720469717259</v>
      </c>
      <c r="AH15" s="2">
        <f t="shared" si="7"/>
        <v>3.2286224260355825</v>
      </c>
      <c r="AI15" s="2">
        <f t="shared" si="7"/>
        <v>10.163904969729142</v>
      </c>
      <c r="AJ15" s="2">
        <f t="shared" si="7"/>
        <v>1.5021769998874623</v>
      </c>
      <c r="AK15" s="2">
        <f t="shared" si="7"/>
        <v>1.8578590121877021</v>
      </c>
      <c r="AL15" s="2">
        <f t="shared" si="7"/>
        <v>49.263595208492966</v>
      </c>
      <c r="AM15" s="2">
        <f t="shared" si="7"/>
        <v>24.162165530902367</v>
      </c>
      <c r="AO15" s="3"/>
    </row>
    <row r="16" spans="1:41" x14ac:dyDescent="0.25">
      <c r="A16">
        <v>2019</v>
      </c>
      <c r="C16" s="3">
        <f>SUM(nl:tr!C16)</f>
        <v>2309924</v>
      </c>
      <c r="D16" s="3">
        <f>SUM(nl:tr!D16)</f>
        <v>2105617.2802741053</v>
      </c>
      <c r="E16" s="4">
        <f>SUM(nl:tr!E16)</f>
        <v>37.593384</v>
      </c>
      <c r="F16" s="3">
        <f>SUM(nl:bc!F16)</f>
        <v>635.27610139614274</v>
      </c>
      <c r="G16" s="3">
        <f>SUM(nl:bc!G16)</f>
        <v>18979.174999999999</v>
      </c>
      <c r="H16" s="3">
        <f>SUM(nl:bc!H16, tr!F16)</f>
        <v>634881</v>
      </c>
      <c r="I16" s="3">
        <f>SUM(nl:bc!I16, tr!G16)</f>
        <v>524848</v>
      </c>
      <c r="J16" s="3">
        <f>SUM(nl:bc!J16, tr!H16)</f>
        <v>110033</v>
      </c>
      <c r="K16" s="3">
        <f>SUM(nl:bc!K16, tr!I16)</f>
        <v>37172</v>
      </c>
      <c r="L16" s="3">
        <f>SUM(nl:bc!L16, tr!J16)</f>
        <v>12803</v>
      </c>
      <c r="M16" s="3">
        <f>SUM(nl:bc!M16)</f>
        <v>19844</v>
      </c>
      <c r="N16" s="3">
        <f>tr!K16</f>
        <v>3914</v>
      </c>
      <c r="O16" s="3">
        <f>SUM(nl:bc!N16, tr!L16)</f>
        <v>590955</v>
      </c>
      <c r="P16" s="3">
        <f>SUM(nl:bc!O16, tr!M16)</f>
        <v>177050.89230000001</v>
      </c>
      <c r="Q16" s="3">
        <f>SUM(nl:bc!P16, tr!N16)</f>
        <v>103020</v>
      </c>
      <c r="R16" s="3">
        <f>SUM(nl:bc!Q16, tr!O16)</f>
        <v>75051</v>
      </c>
      <c r="S16" s="3">
        <f>SUM(nl:bc!R16, tr!P16)</f>
        <v>235833.10770000002</v>
      </c>
      <c r="T16" s="3">
        <f>SUM(nl:bc!S16, tr!Q16)</f>
        <v>43926</v>
      </c>
      <c r="U16" s="3">
        <f>SUM(nl:bc!T16, tr!R16)</f>
        <v>41929</v>
      </c>
      <c r="V16" s="3">
        <f>SUM(nl:bc!U16, tr!S16)</f>
        <v>1185444</v>
      </c>
      <c r="W16" s="3">
        <f>SUM(nl:bc!V16, tr!T16)</f>
        <v>597715</v>
      </c>
      <c r="X16" s="2">
        <f t="shared" si="8"/>
        <v>3.8160393972461608</v>
      </c>
      <c r="Y16" s="2">
        <f t="shared" si="0"/>
        <v>27.484930240129113</v>
      </c>
      <c r="Z16" s="2">
        <f t="shared" si="1"/>
        <v>22.721440185910879</v>
      </c>
      <c r="AA16" s="2">
        <f t="shared" si="2"/>
        <v>4.7634900542182343</v>
      </c>
      <c r="AB16" s="2">
        <f t="shared" si="3"/>
        <v>1.6092304335553897</v>
      </c>
      <c r="AC16" s="2">
        <f t="shared" si="4"/>
        <v>0.5542606596580667</v>
      </c>
      <c r="AD16" s="2">
        <f t="shared" si="5"/>
        <v>0.85907588301606463</v>
      </c>
      <c r="AE16" s="2">
        <f t="shared" si="7"/>
        <v>25.583309234416369</v>
      </c>
      <c r="AF16" s="2">
        <f t="shared" si="7"/>
        <v>7.6647929672145061</v>
      </c>
      <c r="AG16" s="2">
        <f t="shared" si="7"/>
        <v>4.459886991952982</v>
      </c>
      <c r="AH16" s="2">
        <f t="shared" si="7"/>
        <v>3.2490679347026137</v>
      </c>
      <c r="AI16" s="2">
        <f t="shared" si="7"/>
        <v>10.209561340546271</v>
      </c>
      <c r="AJ16" s="2">
        <f t="shared" si="7"/>
        <v>1.9016210057127421</v>
      </c>
      <c r="AK16" s="2">
        <f t="shared" si="7"/>
        <v>1.8151679449194</v>
      </c>
      <c r="AL16" s="2">
        <f t="shared" si="7"/>
        <v>51.319610515324314</v>
      </c>
      <c r="AM16" s="2">
        <f t="shared" si="7"/>
        <v>25.87595955537931</v>
      </c>
      <c r="AO16" s="3"/>
    </row>
    <row r="17" spans="1:41" x14ac:dyDescent="0.25">
      <c r="A17">
        <v>2020</v>
      </c>
      <c r="C17" s="3">
        <f>SUM(nl:tr!C17)</f>
        <v>2203307.0554134641</v>
      </c>
      <c r="D17" s="3">
        <f>SUM(nl:tr!D17)</f>
        <v>1990908.5457654614</v>
      </c>
      <c r="E17" s="4">
        <f>SUM(nl:tr!E17)</f>
        <v>38.005237999999999</v>
      </c>
      <c r="F17" s="3">
        <f>SUM(nl:bc!F17)</f>
        <v>666.99693236883979</v>
      </c>
      <c r="G17" s="3">
        <f>SUM(nl:bc!G17)</f>
        <v>18004.51666666667</v>
      </c>
      <c r="H17" s="3">
        <f>SUM(nl:bc!H17, tr!F17)</f>
        <v>624400.99600000004</v>
      </c>
      <c r="I17" s="3">
        <f>SUM(nl:bc!I17, tr!G17)</f>
        <v>490112.022</v>
      </c>
      <c r="J17" s="3">
        <f>SUM(nl:bc!J17, tr!H17)</f>
        <v>134289.00599999999</v>
      </c>
      <c r="K17" s="3">
        <f>SUM(nl:bc!K17, tr!I17)</f>
        <v>39033.998999999996</v>
      </c>
      <c r="L17" s="3">
        <f>SUM(nl:bc!L17, tr!J17)</f>
        <v>13098.99944</v>
      </c>
      <c r="M17" s="3">
        <f>SUM(nl:bc!M17)</f>
        <v>20389.997599999999</v>
      </c>
      <c r="N17" s="3">
        <f>tr!K17</f>
        <v>4133</v>
      </c>
      <c r="O17" s="3">
        <f>SUM(nl:bc!N17, tr!L17)</f>
        <v>651064.87600000005</v>
      </c>
      <c r="P17" s="3">
        <f>SUM(nl:bc!O17, tr!M17)</f>
        <v>197782.56559999997</v>
      </c>
      <c r="Q17" s="3">
        <f>SUM(nl:bc!P17, tr!N17)</f>
        <v>107404.12480000001</v>
      </c>
      <c r="R17" s="3">
        <f>SUM(nl:bc!Q17, tr!O17)</f>
        <v>79305.3897</v>
      </c>
      <c r="S17" s="3">
        <f>SUM(nl:bc!R17, tr!P17)</f>
        <v>266572.79600000003</v>
      </c>
      <c r="T17" s="3">
        <f>SUM(nl:bc!S17, tr!Q17)</f>
        <v>-26663.880000000005</v>
      </c>
      <c r="U17" s="3">
        <f>SUM(nl:bc!T17, tr!R17)</f>
        <v>39727.95134</v>
      </c>
      <c r="V17" s="3">
        <f>SUM(nl:bc!U17, tr!S17)</f>
        <v>1251835.801</v>
      </c>
      <c r="W17" s="3">
        <f>SUM(nl:bc!V17, tr!T17)</f>
        <v>664106.82059999998</v>
      </c>
      <c r="X17" s="2">
        <f t="shared" si="8"/>
        <v>3.3513140511065895</v>
      </c>
      <c r="Y17" s="2">
        <f t="shared" si="0"/>
        <v>28.339263674841153</v>
      </c>
      <c r="Z17" s="2">
        <f t="shared" si="1"/>
        <v>22.244381272043242</v>
      </c>
      <c r="AA17" s="2">
        <f t="shared" si="2"/>
        <v>6.0948838551601625</v>
      </c>
      <c r="AB17" s="2">
        <f t="shared" si="3"/>
        <v>1.7716095858765826</v>
      </c>
      <c r="AC17" s="2">
        <f t="shared" si="4"/>
        <v>0.59451538576142271</v>
      </c>
      <c r="AD17" s="2">
        <f t="shared" si="5"/>
        <v>0.92542696443068806</v>
      </c>
      <c r="AE17" s="2">
        <f t="shared" si="7"/>
        <v>29.54943907615381</v>
      </c>
      <c r="AF17" s="2">
        <f t="shared" si="7"/>
        <v>8.9766228957536232</v>
      </c>
      <c r="AG17" s="2">
        <f t="shared" si="7"/>
        <v>4.8746780225711648</v>
      </c>
      <c r="AH17" s="2">
        <f t="shared" si="7"/>
        <v>3.5993798279340532</v>
      </c>
      <c r="AI17" s="2">
        <f t="shared" si="7"/>
        <v>12.098758334433599</v>
      </c>
      <c r="AJ17" s="2">
        <f t="shared" si="7"/>
        <v>-1.2101754013126584</v>
      </c>
      <c r="AK17" s="2">
        <f t="shared" si="7"/>
        <v>1.8031055291358293</v>
      </c>
      <c r="AL17" s="2">
        <f t="shared" si="7"/>
        <v>56.816220777048493</v>
      </c>
      <c r="AM17" s="2">
        <f t="shared" si="7"/>
        <v>30.141364952665494</v>
      </c>
      <c r="AO17" s="3"/>
    </row>
    <row r="18" spans="1:41" x14ac:dyDescent="0.25">
      <c r="A18">
        <v>2021</v>
      </c>
      <c r="C18" s="3">
        <f>SUM(nl:tr!C18)</f>
        <v>2437907.7268576999</v>
      </c>
      <c r="D18" s="3">
        <f>SUM(nl:tr!D18)</f>
        <v>2114350.2587131644</v>
      </c>
      <c r="E18" s="4">
        <f>SUM(nl:tr!E18)</f>
        <v>38.416562262938072</v>
      </c>
      <c r="F18" s="3">
        <f>SUM(nl:bc!F18)</f>
        <v>641.7072056617435</v>
      </c>
      <c r="G18" s="3">
        <f>SUM(nl:bc!G18)</f>
        <v>18806.706848098136</v>
      </c>
      <c r="H18" s="3">
        <f>SUM(nl:bc!H18, tr!F18)</f>
        <v>633944.0340000001</v>
      </c>
      <c r="I18" s="3">
        <f>SUM(nl:bc!I18, tr!G18)</f>
        <v>493642.49600000004</v>
      </c>
      <c r="J18" s="3">
        <f>SUM(nl:bc!J18, tr!H18)</f>
        <v>140301.55299999999</v>
      </c>
      <c r="K18" s="3">
        <f>SUM(nl:bc!K18, tr!I18)</f>
        <v>44113.445800000001</v>
      </c>
      <c r="L18" s="3">
        <f>SUM(nl:bc!L18, tr!J18)</f>
        <v>13389.374480000002</v>
      </c>
      <c r="M18" s="3">
        <f>SUM(nl:bc!M18)</f>
        <v>25028.297300000002</v>
      </c>
      <c r="N18" s="3">
        <f>tr!K18</f>
        <v>4332.6750000000002</v>
      </c>
      <c r="O18" s="3">
        <f>SUM(nl:bc!N18, tr!L18)</f>
        <v>666438.44899999991</v>
      </c>
      <c r="P18" s="3">
        <f>SUM(nl:bc!O18, tr!M18)</f>
        <v>203438.6482</v>
      </c>
      <c r="Q18" s="3">
        <f>SUM(nl:bc!P18, tr!N18)</f>
        <v>109427.8024</v>
      </c>
      <c r="R18" s="3">
        <f>SUM(nl:bc!Q18, tr!O18)</f>
        <v>81757.455000000002</v>
      </c>
      <c r="S18" s="3">
        <f>SUM(nl:bc!R18, tr!P18)</f>
        <v>271814.53600000002</v>
      </c>
      <c r="T18" s="3">
        <f>SUM(nl:bc!S18, tr!Q18)</f>
        <v>-32494.415000000001</v>
      </c>
      <c r="U18" s="3">
        <f>SUM(nl:bc!T18, tr!R18)</f>
        <v>38423.97896</v>
      </c>
      <c r="V18" s="3">
        <f>SUM(nl:bc!U18, tr!S18)</f>
        <v>1322754.3519999997</v>
      </c>
      <c r="W18" s="3">
        <f>SUM(nl:bc!V18, tr!T18)</f>
        <v>735025.31179999991</v>
      </c>
      <c r="X18" s="2">
        <f t="shared" si="8"/>
        <v>3.0694104553732924</v>
      </c>
      <c r="Y18" s="2">
        <f t="shared" si="0"/>
        <v>26.003610678781168</v>
      </c>
      <c r="Z18" s="2">
        <f t="shared" si="1"/>
        <v>20.248612798658797</v>
      </c>
      <c r="AA18" s="2">
        <f t="shared" si="2"/>
        <v>5.7549984954040614</v>
      </c>
      <c r="AB18" s="2">
        <f t="shared" si="3"/>
        <v>1.8094797154960121</v>
      </c>
      <c r="AC18" s="2">
        <f t="shared" si="4"/>
        <v>0.54921580224277033</v>
      </c>
      <c r="AD18" s="2">
        <f t="shared" si="5"/>
        <v>1.0266302134519176</v>
      </c>
      <c r="AE18" s="2">
        <f t="shared" si="7"/>
        <v>27.336491929454382</v>
      </c>
      <c r="AF18" s="2">
        <f t="shared" si="7"/>
        <v>8.3448050949089367</v>
      </c>
      <c r="AG18" s="2">
        <f t="shared" si="7"/>
        <v>4.4885949207374276</v>
      </c>
      <c r="AH18" s="2">
        <f t="shared" si="7"/>
        <v>3.3535910362522166</v>
      </c>
      <c r="AI18" s="2">
        <f t="shared" si="7"/>
        <v>11.149500574016834</v>
      </c>
      <c r="AJ18" s="2">
        <f t="shared" si="7"/>
        <v>-1.3328812506732208</v>
      </c>
      <c r="AK18" s="2">
        <f t="shared" si="7"/>
        <v>1.576104728521696</v>
      </c>
      <c r="AL18" s="2">
        <f t="shared" si="7"/>
        <v>54.257769374435746</v>
      </c>
      <c r="AM18" s="2">
        <f t="shared" si="7"/>
        <v>30.149841345611485</v>
      </c>
      <c r="AO18" s="3"/>
    </row>
    <row r="19" spans="1:41" x14ac:dyDescent="0.25">
      <c r="A19">
        <v>2022</v>
      </c>
      <c r="C19" s="3">
        <f>SUM(nl:tr!C19)</f>
        <v>2592824.5476601138</v>
      </c>
      <c r="D19" s="3">
        <f>SUM(nl:tr!D19)</f>
        <v>2197580.2588415397</v>
      </c>
      <c r="E19" s="4">
        <f>SUM(nl:tr!E19)</f>
        <v>38.826801279318005</v>
      </c>
      <c r="F19" s="3">
        <f>SUM(nl:bc!F19)</f>
        <v>648.3591928704659</v>
      </c>
      <c r="G19" s="3">
        <f>SUM(nl:bc!G19)</f>
        <v>19398.56014460597</v>
      </c>
      <c r="H19" s="3">
        <f>SUM(nl:bc!H19, tr!F19)</f>
        <v>640677.25599999994</v>
      </c>
      <c r="I19" s="3">
        <f>SUM(nl:bc!I19, tr!G19)</f>
        <v>515629.50900000002</v>
      </c>
      <c r="J19" s="3">
        <f>SUM(nl:bc!J19, tr!H19)</f>
        <v>125047.65599999999</v>
      </c>
      <c r="K19" s="3">
        <f>SUM(nl:bc!K19, tr!I19)</f>
        <v>41714.896700000005</v>
      </c>
      <c r="L19" s="3">
        <f>SUM(nl:bc!L19, tr!J19)</f>
        <v>13740.088089999999</v>
      </c>
      <c r="M19" s="3">
        <f>SUM(nl:bc!M19)</f>
        <v>21911.105599999999</v>
      </c>
      <c r="N19" s="3">
        <f>tr!K19</f>
        <v>4658.433</v>
      </c>
      <c r="O19" s="3">
        <f>SUM(nl:bc!N19, tr!L19)</f>
        <v>661368.299</v>
      </c>
      <c r="P19" s="3">
        <f>SUM(nl:bc!O19, tr!M19)</f>
        <v>199531.88249999998</v>
      </c>
      <c r="Q19" s="3">
        <f>SUM(nl:bc!P19, tr!N19)</f>
        <v>107980.2197</v>
      </c>
      <c r="R19" s="3">
        <f>SUM(nl:bc!Q19, tr!O19)</f>
        <v>82265.985600000015</v>
      </c>
      <c r="S19" s="3">
        <f>SUM(nl:bc!R19, tr!P19)</f>
        <v>271590.21799999999</v>
      </c>
      <c r="T19" s="3">
        <f>SUM(nl:bc!S19, tr!Q19)</f>
        <v>-20691.043000000005</v>
      </c>
      <c r="U19" s="3">
        <f>SUM(nl:bc!T19, tr!R19)</f>
        <v>38318.775760000004</v>
      </c>
      <c r="V19" s="3">
        <f>SUM(nl:bc!U19, tr!S19)</f>
        <v>1381764.0489999999</v>
      </c>
      <c r="W19" s="3">
        <f>SUM(nl:bc!V19, tr!T19)</f>
        <v>794035.07900000003</v>
      </c>
      <c r="X19" s="2">
        <f t="shared" si="8"/>
        <v>2.8968928132470064</v>
      </c>
      <c r="Y19" s="2">
        <f t="shared" si="0"/>
        <v>24.709626286829824</v>
      </c>
      <c r="Z19" s="2">
        <f t="shared" si="1"/>
        <v>19.886787536986574</v>
      </c>
      <c r="AA19" s="2">
        <f t="shared" si="2"/>
        <v>4.8228352401572581</v>
      </c>
      <c r="AB19" s="2">
        <f t="shared" si="3"/>
        <v>1.6088592163957056</v>
      </c>
      <c r="AC19" s="2">
        <f t="shared" si="4"/>
        <v>0.52992741457958259</v>
      </c>
      <c r="AD19" s="2">
        <f t="shared" si="5"/>
        <v>0.84506703778987313</v>
      </c>
      <c r="AE19" s="2">
        <f t="shared" si="7"/>
        <v>25.507637977156985</v>
      </c>
      <c r="AF19" s="2">
        <f t="shared" si="7"/>
        <v>7.695541245938406</v>
      </c>
      <c r="AG19" s="2">
        <f t="shared" si="7"/>
        <v>4.1645787331598045</v>
      </c>
      <c r="AH19" s="2">
        <f t="shared" si="7"/>
        <v>3.1728327192150618</v>
      </c>
      <c r="AI19" s="2">
        <f t="shared" si="7"/>
        <v>10.474685541105963</v>
      </c>
      <c r="AJ19" s="2">
        <f t="shared" si="7"/>
        <v>-0.79801169032715968</v>
      </c>
      <c r="AK19" s="2">
        <f t="shared" si="7"/>
        <v>1.4778776988431654</v>
      </c>
      <c r="AL19" s="2">
        <f t="shared" si="7"/>
        <v>53.291845383327939</v>
      </c>
      <c r="AM19" s="2">
        <f t="shared" si="7"/>
        <v>30.624327423796355</v>
      </c>
      <c r="AO19" s="3"/>
    </row>
    <row r="20" spans="1:41" x14ac:dyDescent="0.25">
      <c r="A20">
        <v>2023</v>
      </c>
      <c r="C20" s="3">
        <f>SUM(nl:tr!C20)</f>
        <v>2696889.7269561435</v>
      </c>
      <c r="D20" s="3">
        <f>SUM(nl:tr!D20)</f>
        <v>2237302.6010842766</v>
      </c>
      <c r="E20" s="4">
        <f>SUM(nl:tr!E20)</f>
        <v>39.235485025926785</v>
      </c>
      <c r="F20" s="3">
        <f>SUM(nl:bc!F20)</f>
        <v>653.47520783231687</v>
      </c>
      <c r="G20" s="3">
        <f>SUM(nl:bc!G20)</f>
        <v>19684.448368109963</v>
      </c>
      <c r="H20" s="3">
        <f>SUM(nl:bc!H20, tr!F20)</f>
        <v>670707.34100000001</v>
      </c>
      <c r="I20" s="3">
        <f>SUM(nl:bc!I20, tr!G20)</f>
        <v>535892.69799999997</v>
      </c>
      <c r="J20" s="3">
        <f>SUM(nl:bc!J20, tr!H20)</f>
        <v>134814.53</v>
      </c>
      <c r="K20" s="3">
        <f>SUM(nl:bc!K20, tr!I20)</f>
        <v>44753.1515</v>
      </c>
      <c r="L20" s="3">
        <f>SUM(nl:bc!L20, tr!J20)</f>
        <v>14150.014810000002</v>
      </c>
      <c r="M20" s="3">
        <f>SUM(nl:bc!M20)</f>
        <v>23446.027299999998</v>
      </c>
      <c r="N20" s="3">
        <f>tr!K20</f>
        <v>4977.9040000000005</v>
      </c>
      <c r="O20" s="3">
        <f>SUM(nl:bc!N20, tr!L20)</f>
        <v>664349.74899999995</v>
      </c>
      <c r="P20" s="3">
        <f>SUM(nl:bc!O20, tr!M20)</f>
        <v>201033.78070000003</v>
      </c>
      <c r="Q20" s="3">
        <f>SUM(nl:bc!P20, tr!N20)</f>
        <v>108437.02839999998</v>
      </c>
      <c r="R20" s="3">
        <f>SUM(nl:bc!Q20, tr!O20)</f>
        <v>83440.541599999997</v>
      </c>
      <c r="S20" s="3">
        <f>SUM(nl:bc!R20, tr!P20)</f>
        <v>271438.40600000002</v>
      </c>
      <c r="T20" s="3">
        <f>SUM(nl:bc!S20, tr!Q20)</f>
        <v>6357.5919999999978</v>
      </c>
      <c r="U20" s="3">
        <f>SUM(nl:bc!T20, tr!R20)</f>
        <v>39402.645789999995</v>
      </c>
      <c r="V20" s="3">
        <f>SUM(nl:bc!U20, tr!S20)</f>
        <v>1414809.0890000002</v>
      </c>
      <c r="W20" s="3">
        <f>SUM(nl:bc!V20, tr!T20)</f>
        <v>827080.08899999992</v>
      </c>
      <c r="X20" s="2">
        <f t="shared" si="8"/>
        <v>2.8516189734793134</v>
      </c>
      <c r="Y20" s="2">
        <f t="shared" si="0"/>
        <v>24.86966131006761</v>
      </c>
      <c r="Z20" s="2">
        <f t="shared" si="1"/>
        <v>19.870767893978282</v>
      </c>
      <c r="AA20" s="2">
        <f t="shared" si="2"/>
        <v>4.9988892260774422</v>
      </c>
      <c r="AB20" s="2">
        <f t="shared" si="3"/>
        <v>1.6594357215528737</v>
      </c>
      <c r="AC20" s="2">
        <f t="shared" si="4"/>
        <v>0.52467902816221113</v>
      </c>
      <c r="AD20" s="2">
        <f t="shared" si="5"/>
        <v>0.86937285813545151</v>
      </c>
      <c r="AE20" s="2">
        <f t="shared" si="7"/>
        <v>24.633923380687175</v>
      </c>
      <c r="AF20" s="2">
        <f t="shared" si="7"/>
        <v>7.4542825644894908</v>
      </c>
      <c r="AG20" s="2">
        <f t="shared" si="7"/>
        <v>4.0208180303459393</v>
      </c>
      <c r="AH20" s="2">
        <f t="shared" si="7"/>
        <v>3.0939545197561911</v>
      </c>
      <c r="AI20" s="2">
        <f t="shared" si="7"/>
        <v>10.064868551609642</v>
      </c>
      <c r="AJ20" s="2">
        <f t="shared" si="7"/>
        <v>0.23573792938043198</v>
      </c>
      <c r="AK20" s="2">
        <f t="shared" si="7"/>
        <v>1.4610403012091995</v>
      </c>
      <c r="AL20" s="2">
        <f t="shared" si="7"/>
        <v>52.460768968734612</v>
      </c>
      <c r="AM20" s="2">
        <f t="shared" si="7"/>
        <v>30.667923895186011</v>
      </c>
      <c r="AO20" s="3"/>
    </row>
    <row r="21" spans="1:41" x14ac:dyDescent="0.25">
      <c r="A21">
        <v>2024</v>
      </c>
      <c r="C21" s="3">
        <f>SUM(nl:tr!C21)</f>
        <v>2798437.4631814426</v>
      </c>
      <c r="D21" s="3">
        <f>SUM(nl:tr!D21)</f>
        <v>2273986.1766104633</v>
      </c>
      <c r="E21" s="4">
        <f>SUM(nl:tr!E21)</f>
        <v>39.642002116545214</v>
      </c>
      <c r="F21" s="3">
        <f>SUM(nl:bc!F21)</f>
        <v>660.68408747769593</v>
      </c>
      <c r="G21" s="3">
        <f>SUM(nl:bc!G21)</f>
        <v>19844.719139393372</v>
      </c>
      <c r="H21" s="3">
        <f>SUM(nl:bc!H21, tr!F21)</f>
        <v>693090.1399999999</v>
      </c>
      <c r="I21" s="3">
        <f>SUM(nl:bc!I21, tr!G21)</f>
        <v>556000.96499999997</v>
      </c>
      <c r="J21" s="3">
        <f>SUM(nl:bc!J21, tr!H21)</f>
        <v>137089.19699999999</v>
      </c>
      <c r="K21" s="3">
        <f>SUM(nl:bc!K21, tr!I21)</f>
        <v>46916.971100000002</v>
      </c>
      <c r="L21" s="3">
        <f>SUM(nl:bc!L21, tr!J21)</f>
        <v>14576.046260000001</v>
      </c>
      <c r="M21" s="3">
        <f>SUM(nl:bc!M21)</f>
        <v>24550.611000000001</v>
      </c>
      <c r="N21" s="3">
        <f>tr!K21</f>
        <v>5195.7250000000004</v>
      </c>
      <c r="O21" s="3">
        <f>SUM(nl:bc!N21, tr!L21)</f>
        <v>678944.36999999976</v>
      </c>
      <c r="P21" s="3">
        <f>SUM(nl:bc!O21, tr!M21)</f>
        <v>206759.79800000001</v>
      </c>
      <c r="Q21" s="3">
        <f>SUM(nl:bc!P21, tr!N21)</f>
        <v>110713.6192</v>
      </c>
      <c r="R21" s="3">
        <f>SUM(nl:bc!Q21, tr!O21)</f>
        <v>85276.844799999992</v>
      </c>
      <c r="S21" s="3">
        <f>SUM(nl:bc!R21, tr!P21)</f>
        <v>276194.12199999997</v>
      </c>
      <c r="T21" s="3">
        <f>SUM(nl:bc!S21, tr!Q21)</f>
        <v>14145.757500000005</v>
      </c>
      <c r="U21" s="3">
        <f>SUM(nl:bc!T21, tr!R21)</f>
        <v>41061.283739999999</v>
      </c>
      <c r="V21" s="3">
        <f>SUM(nl:bc!U21, tr!S21)</f>
        <v>1441724.68</v>
      </c>
      <c r="W21" s="3">
        <f>SUM(nl:bc!V21, tr!T21)</f>
        <v>853995.67999999982</v>
      </c>
      <c r="X21" s="2">
        <f t="shared" si="8"/>
        <v>2.902249077931955</v>
      </c>
      <c r="Y21" s="2">
        <f t="shared" si="0"/>
        <v>24.76704050452679</v>
      </c>
      <c r="Z21" s="2">
        <f t="shared" si="1"/>
        <v>19.868264784016382</v>
      </c>
      <c r="AA21" s="2">
        <f t="shared" si="2"/>
        <v>4.8987765066634088</v>
      </c>
      <c r="AB21" s="2">
        <f t="shared" si="3"/>
        <v>1.6765417029066567</v>
      </c>
      <c r="AC21" s="2">
        <f t="shared" si="4"/>
        <v>0.52086374813711289</v>
      </c>
      <c r="AD21" s="2">
        <f t="shared" si="5"/>
        <v>0.87729711036991687</v>
      </c>
      <c r="AE21" s="2">
        <f t="shared" si="7"/>
        <v>24.261552346005701</v>
      </c>
      <c r="AF21" s="2">
        <f t="shared" si="7"/>
        <v>7.3884015891118846</v>
      </c>
      <c r="AG21" s="2">
        <f t="shared" si="7"/>
        <v>3.956265618104386</v>
      </c>
      <c r="AH21" s="2">
        <f t="shared" si="7"/>
        <v>3.0473021434987446</v>
      </c>
      <c r="AI21" s="2">
        <f t="shared" si="7"/>
        <v>9.8695834955698754</v>
      </c>
      <c r="AJ21" s="2">
        <f t="shared" si="7"/>
        <v>0.50548771184324426</v>
      </c>
      <c r="AK21" s="2">
        <f t="shared" si="7"/>
        <v>1.4672932406114556</v>
      </c>
      <c r="AL21" s="2">
        <f t="shared" si="7"/>
        <v>51.518917216072261</v>
      </c>
      <c r="AM21" s="2">
        <f t="shared" si="7"/>
        <v>30.516875622052421</v>
      </c>
      <c r="AO21" s="3"/>
    </row>
    <row r="22" spans="1:41" x14ac:dyDescent="0.25">
      <c r="A22">
        <v>2025</v>
      </c>
      <c r="C22" s="3">
        <f>SUM(nl:tr!C22)</f>
        <v>2899202.4756480814</v>
      </c>
      <c r="D22" s="3">
        <f>SUM(nl:tr!D22)</f>
        <v>2307090.1574077392</v>
      </c>
      <c r="E22" s="4">
        <f>SUM(nl:tr!E22)</f>
        <v>40.046416662746793</v>
      </c>
      <c r="F22" s="3">
        <f>SUM(nl:bc!F22)</f>
        <v>666.15371785316904</v>
      </c>
      <c r="G22" s="3">
        <f>SUM(nl:bc!G22)</f>
        <v>20006.657854687313</v>
      </c>
      <c r="H22" s="3">
        <f>SUM(nl:bc!H22, tr!F22)</f>
        <v>716571.64300000004</v>
      </c>
      <c r="I22" s="3">
        <f>SUM(nl:bc!I22, tr!G22)</f>
        <v>576788.21499999997</v>
      </c>
      <c r="J22" s="3">
        <f>SUM(nl:bc!J22, tr!H22)</f>
        <v>139783.40299999999</v>
      </c>
      <c r="K22" s="3">
        <f>SUM(nl:bc!K22, tr!I22)</f>
        <v>48729.107899999995</v>
      </c>
      <c r="L22" s="3">
        <f>SUM(nl:bc!L22, tr!J22)</f>
        <v>15017.60759</v>
      </c>
      <c r="M22" s="3">
        <f>SUM(nl:bc!M22)</f>
        <v>25481.869400000003</v>
      </c>
      <c r="N22" s="3">
        <f>tr!K22</f>
        <v>5195.415</v>
      </c>
      <c r="O22" s="3">
        <f>SUM(nl:bc!N22, tr!L22)</f>
        <v>697526.98599999992</v>
      </c>
      <c r="P22" s="3">
        <f>SUM(nl:bc!O22, tr!M22)</f>
        <v>213443.48399999997</v>
      </c>
      <c r="Q22" s="3">
        <f>SUM(nl:bc!P22, tr!N22)</f>
        <v>113348.1786</v>
      </c>
      <c r="R22" s="3">
        <f>SUM(nl:bc!Q22, tr!O22)</f>
        <v>87272.148000000016</v>
      </c>
      <c r="S22" s="3">
        <f>SUM(nl:bc!R22, tr!P22)</f>
        <v>283463.17299999995</v>
      </c>
      <c r="T22" s="3">
        <f>SUM(nl:bc!S22, tr!Q22)</f>
        <v>19044.651700000002</v>
      </c>
      <c r="U22" s="3">
        <f>SUM(nl:bc!T22, tr!R22)</f>
        <v>43648.432139999997</v>
      </c>
      <c r="V22" s="3">
        <f>SUM(nl:bc!U22, tr!S22)</f>
        <v>1466328.4499999997</v>
      </c>
      <c r="W22" s="3">
        <f>SUM(nl:bc!V22, tr!T22)</f>
        <v>878599.45000000007</v>
      </c>
      <c r="X22" s="2">
        <f t="shared" si="8"/>
        <v>3.0275150828381463</v>
      </c>
      <c r="Y22" s="2">
        <f t="shared" si="0"/>
        <v>24.71616415268889</v>
      </c>
      <c r="Z22" s="2">
        <f t="shared" si="1"/>
        <v>19.894720008165901</v>
      </c>
      <c r="AA22" s="2">
        <f t="shared" si="2"/>
        <v>4.8214432822168831</v>
      </c>
      <c r="AB22" s="2">
        <f t="shared" si="3"/>
        <v>1.6807762931116839</v>
      </c>
      <c r="AC22" s="2">
        <f t="shared" si="4"/>
        <v>0.51799098945798872</v>
      </c>
      <c r="AD22" s="2">
        <f t="shared" si="5"/>
        <v>0.87892686399227227</v>
      </c>
      <c r="AE22" s="2">
        <f t="shared" ref="AE22:AM37" si="9">100*O22/$C22</f>
        <v>24.059271191263601</v>
      </c>
      <c r="AF22" s="2">
        <f t="shared" si="9"/>
        <v>7.3621447895696654</v>
      </c>
      <c r="AG22" s="2">
        <f t="shared" si="9"/>
        <v>3.9096330646814308</v>
      </c>
      <c r="AH22" s="2">
        <f t="shared" si="9"/>
        <v>3.0102122474385435</v>
      </c>
      <c r="AI22" s="2">
        <f t="shared" si="9"/>
        <v>9.7772810067925739</v>
      </c>
      <c r="AJ22" s="2">
        <f t="shared" si="9"/>
        <v>0.65689277861639528</v>
      </c>
      <c r="AK22" s="2">
        <f t="shared" si="9"/>
        <v>1.5055323837029673</v>
      </c>
      <c r="AL22" s="2">
        <f t="shared" si="9"/>
        <v>50.576959088454828</v>
      </c>
      <c r="AM22" s="2">
        <f t="shared" si="9"/>
        <v>30.304866851481279</v>
      </c>
      <c r="AO22" s="3"/>
    </row>
    <row r="23" spans="1:41" x14ac:dyDescent="0.25">
      <c r="A23">
        <v>2026</v>
      </c>
      <c r="C23" s="3">
        <f>SUM(nl:tr!C23)</f>
        <v>3002283.0246818652</v>
      </c>
      <c r="D23" s="3">
        <f>SUM(nl:tr!D23)</f>
        <v>2342798.8691806421</v>
      </c>
      <c r="E23" s="4">
        <f>SUM(nl:tr!E23)</f>
        <v>40.448751370502521</v>
      </c>
      <c r="F23" s="3">
        <f>SUM(nl:bc!F23)</f>
        <v>675.23995923619202</v>
      </c>
      <c r="G23" s="3">
        <f>SUM(nl:bc!G23)</f>
        <v>20107.738748192423</v>
      </c>
      <c r="H23" s="3">
        <f>SUM(nl:bc!H23, tr!F23)</f>
        <v>741195.29599999997</v>
      </c>
      <c r="I23" s="3">
        <f>SUM(nl:bc!I23, tr!G23)</f>
        <v>596650.11900000006</v>
      </c>
      <c r="J23" s="3">
        <f>SUM(nl:bc!J23, tr!H23)</f>
        <v>144545.23699999999</v>
      </c>
      <c r="K23" s="3">
        <f>SUM(nl:bc!K23, tr!I23)</f>
        <v>50531.038299999993</v>
      </c>
      <c r="L23" s="3">
        <f>SUM(nl:bc!L23, tr!J23)</f>
        <v>15472.25171</v>
      </c>
      <c r="M23" s="3">
        <f>SUM(nl:bc!M23)</f>
        <v>26409.545300000002</v>
      </c>
      <c r="N23" s="3">
        <f>tr!K23</f>
        <v>5160.8239999999996</v>
      </c>
      <c r="O23" s="3">
        <f>SUM(nl:bc!N23, tr!L23)</f>
        <v>723087.74799999991</v>
      </c>
      <c r="P23" s="3">
        <f>SUM(nl:bc!O23, tr!M23)</f>
        <v>222910.38399999999</v>
      </c>
      <c r="Q23" s="3">
        <f>SUM(nl:bc!P23, tr!N23)</f>
        <v>117188.76169999999</v>
      </c>
      <c r="R23" s="3">
        <f>SUM(nl:bc!Q23, tr!O23)</f>
        <v>89719.676200000002</v>
      </c>
      <c r="S23" s="3">
        <f>SUM(nl:bc!R23, tr!P23)</f>
        <v>293268.973</v>
      </c>
      <c r="T23" s="3">
        <f>SUM(nl:bc!S23, tr!Q23)</f>
        <v>18107.509400000003</v>
      </c>
      <c r="U23" s="3">
        <f>SUM(nl:bc!T23, tr!R23)</f>
        <v>46331.576990000001</v>
      </c>
      <c r="V23" s="3">
        <f>SUM(nl:bc!U23, tr!S23)</f>
        <v>1494552.5619999999</v>
      </c>
      <c r="W23" s="3">
        <f>SUM(nl:bc!V23, tr!T23)</f>
        <v>906823.56200000015</v>
      </c>
      <c r="X23" s="2">
        <f t="shared" si="8"/>
        <v>3.1596997923623462</v>
      </c>
      <c r="Y23" s="2">
        <f t="shared" si="0"/>
        <v>24.687722306878118</v>
      </c>
      <c r="Z23" s="2">
        <f t="shared" si="1"/>
        <v>19.873213620931814</v>
      </c>
      <c r="AA23" s="2">
        <f t="shared" si="2"/>
        <v>4.8145106844254508</v>
      </c>
      <c r="AB23" s="2">
        <f t="shared" si="3"/>
        <v>1.6830871002028356</v>
      </c>
      <c r="AC23" s="2">
        <f t="shared" si="4"/>
        <v>0.51534953842799369</v>
      </c>
      <c r="AD23" s="2">
        <f t="shared" si="5"/>
        <v>0.87964875672567444</v>
      </c>
      <c r="AE23" s="2">
        <f t="shared" si="9"/>
        <v>24.084596357354464</v>
      </c>
      <c r="AF23" s="2">
        <f t="shared" si="9"/>
        <v>7.4246958786845392</v>
      </c>
      <c r="AG23" s="2">
        <f t="shared" si="9"/>
        <v>3.9033215968177353</v>
      </c>
      <c r="AH23" s="2">
        <f t="shared" si="9"/>
        <v>2.9883816902807521</v>
      </c>
      <c r="AI23" s="2">
        <f t="shared" si="9"/>
        <v>9.7681987537159678</v>
      </c>
      <c r="AJ23" s="2">
        <f t="shared" si="9"/>
        <v>0.60312466383540742</v>
      </c>
      <c r="AK23" s="2">
        <f t="shared" si="9"/>
        <v>1.5432115030164251</v>
      </c>
      <c r="AL23" s="2">
        <f t="shared" si="9"/>
        <v>49.780535336383522</v>
      </c>
      <c r="AM23" s="2">
        <f t="shared" si="9"/>
        <v>30.204466219372875</v>
      </c>
      <c r="AO23" s="3"/>
    </row>
    <row r="24" spans="1:41" x14ac:dyDescent="0.25">
      <c r="A24">
        <v>2027</v>
      </c>
      <c r="C24" s="3">
        <f>SUM(nl:tr!C24)</f>
        <v>3109234.2704086588</v>
      </c>
      <c r="D24" s="3">
        <f>SUM(nl:tr!D24)</f>
        <v>2379200.5151225524</v>
      </c>
      <c r="E24" s="4">
        <f>SUM(nl:tr!E24)</f>
        <v>40.848454385226745</v>
      </c>
      <c r="F24" s="3">
        <f>SUM(nl:bc!F24)</f>
        <v>683.55527975383541</v>
      </c>
      <c r="G24" s="3">
        <f>SUM(nl:bc!G24)</f>
        <v>20212.901795221798</v>
      </c>
      <c r="H24" s="3">
        <f>SUM(nl:bc!H24, tr!F24)</f>
        <v>766780.75900000008</v>
      </c>
      <c r="I24" s="3">
        <f>SUM(nl:bc!I24, tr!G24)</f>
        <v>617262.76799999992</v>
      </c>
      <c r="J24" s="3">
        <f>SUM(nl:bc!J24, tr!H24)</f>
        <v>149517.97399999999</v>
      </c>
      <c r="K24" s="3">
        <f>SUM(nl:bc!K24, tr!I24)</f>
        <v>52361.239500000003</v>
      </c>
      <c r="L24" s="3">
        <f>SUM(nl:bc!L24, tr!J24)</f>
        <v>15939.703759999999</v>
      </c>
      <c r="M24" s="3">
        <f>SUM(nl:bc!M24)</f>
        <v>27353.1178</v>
      </c>
      <c r="N24" s="3">
        <f>tr!K24</f>
        <v>5219.67</v>
      </c>
      <c r="O24" s="3">
        <f>SUM(nl:bc!N24, tr!L24)</f>
        <v>749891.7699999999</v>
      </c>
      <c r="P24" s="3">
        <f>SUM(nl:bc!O24, tr!M24)</f>
        <v>232937.46500000005</v>
      </c>
      <c r="Q24" s="3">
        <f>SUM(nl:bc!P24, tr!N24)</f>
        <v>121211.7951</v>
      </c>
      <c r="R24" s="3">
        <f>SUM(nl:bc!Q24, tr!O24)</f>
        <v>92296.5242</v>
      </c>
      <c r="S24" s="3">
        <f>SUM(nl:bc!R24, tr!P24)</f>
        <v>303445.97199999995</v>
      </c>
      <c r="T24" s="3">
        <f>SUM(nl:bc!S24, tr!Q24)</f>
        <v>16888.965499999998</v>
      </c>
      <c r="U24" s="3">
        <f>SUM(nl:bc!T24, tr!R24)</f>
        <v>48809.83887</v>
      </c>
      <c r="V24" s="3">
        <f>SUM(nl:bc!U24, tr!S24)</f>
        <v>1526473.318</v>
      </c>
      <c r="W24" s="3">
        <f>SUM(nl:bc!V24, tr!T24)</f>
        <v>938744.31799999997</v>
      </c>
      <c r="X24" s="2">
        <f t="shared" si="8"/>
        <v>3.2658496001427353</v>
      </c>
      <c r="Y24" s="2">
        <f t="shared" si="0"/>
        <v>24.661401885912543</v>
      </c>
      <c r="Z24" s="2">
        <f t="shared" si="1"/>
        <v>19.852565433059848</v>
      </c>
      <c r="AA24" s="2">
        <f t="shared" si="2"/>
        <v>4.8088359060942762</v>
      </c>
      <c r="AB24" s="2">
        <f t="shared" si="3"/>
        <v>1.684055781783145</v>
      </c>
      <c r="AC24" s="2">
        <f t="shared" si="4"/>
        <v>0.51265689149582738</v>
      </c>
      <c r="AD24" s="2">
        <f t="shared" si="5"/>
        <v>0.87973807764587875</v>
      </c>
      <c r="AE24" s="2">
        <f t="shared" si="9"/>
        <v>24.118213836020747</v>
      </c>
      <c r="AF24" s="2">
        <f t="shared" si="9"/>
        <v>7.4917952377189048</v>
      </c>
      <c r="AG24" s="2">
        <f t="shared" si="9"/>
        <v>3.8984452298626135</v>
      </c>
      <c r="AH24" s="2">
        <f t="shared" si="9"/>
        <v>2.9684647785600635</v>
      </c>
      <c r="AI24" s="2">
        <f t="shared" si="9"/>
        <v>9.7595081492562112</v>
      </c>
      <c r="AJ24" s="2">
        <f t="shared" si="9"/>
        <v>0.54318729407868693</v>
      </c>
      <c r="AK24" s="2">
        <f t="shared" si="9"/>
        <v>1.5698347125057492</v>
      </c>
      <c r="AL24" s="2">
        <f t="shared" si="9"/>
        <v>49.094831242786022</v>
      </c>
      <c r="AM24" s="2">
        <f t="shared" si="9"/>
        <v>30.192138525368087</v>
      </c>
      <c r="AO24" s="3"/>
    </row>
    <row r="25" spans="1:41" x14ac:dyDescent="0.25">
      <c r="A25">
        <v>2028</v>
      </c>
      <c r="C25" s="3">
        <f>SUM(nl:tr!C25)</f>
        <v>3220453.3236285592</v>
      </c>
      <c r="D25" s="3">
        <f>SUM(nl:tr!D25)</f>
        <v>2416513.8182522263</v>
      </c>
      <c r="E25" s="4">
        <f>SUM(nl:tr!E25)</f>
        <v>41.244629754964535</v>
      </c>
      <c r="F25" s="3">
        <f>SUM(nl:bc!F25)</f>
        <v>691.71527537212353</v>
      </c>
      <c r="G25" s="3">
        <f>SUM(nl:bc!G25)</f>
        <v>20322.169796187824</v>
      </c>
      <c r="H25" s="3">
        <f>SUM(nl:bc!H25, tr!F25)</f>
        <v>793429.21</v>
      </c>
      <c r="I25" s="3">
        <f>SUM(nl:bc!I25, tr!G25)</f>
        <v>638694.76899999997</v>
      </c>
      <c r="J25" s="3">
        <f>SUM(nl:bc!J25, tr!H25)</f>
        <v>154734.46800000005</v>
      </c>
      <c r="K25" s="3">
        <f>SUM(nl:bc!K25, tr!I25)</f>
        <v>54251.523199999996</v>
      </c>
      <c r="L25" s="3">
        <f>SUM(nl:bc!L25, tr!J25)</f>
        <v>16420.319889999999</v>
      </c>
      <c r="M25" s="3">
        <f>SUM(nl:bc!M25)</f>
        <v>28328.2533</v>
      </c>
      <c r="N25" s="3">
        <f>tr!K25</f>
        <v>5350.63</v>
      </c>
      <c r="O25" s="3">
        <f>SUM(nl:bc!N25, tr!L25)</f>
        <v>777903.75300000014</v>
      </c>
      <c r="P25" s="3">
        <f>SUM(nl:bc!O25, tr!M25)</f>
        <v>243510.29400000002</v>
      </c>
      <c r="Q25" s="3">
        <f>SUM(nl:bc!P25, tr!N25)</f>
        <v>125407.45720000002</v>
      </c>
      <c r="R25" s="3">
        <f>SUM(nl:bc!Q25, tr!O25)</f>
        <v>94953.2353</v>
      </c>
      <c r="S25" s="3">
        <f>SUM(nl:bc!R25, tr!P25)</f>
        <v>314032.73499999999</v>
      </c>
      <c r="T25" s="3">
        <f>SUM(nl:bc!S25, tr!Q25)</f>
        <v>15525.541999999999</v>
      </c>
      <c r="U25" s="3">
        <f>SUM(nl:bc!T25, tr!R25)</f>
        <v>51154.121850000003</v>
      </c>
      <c r="V25" s="3">
        <f>SUM(nl:bc!U25, tr!S25)</f>
        <v>1562101.9450000001</v>
      </c>
      <c r="W25" s="3">
        <f>SUM(nl:bc!V25, tr!T25)</f>
        <v>974372.94400000002</v>
      </c>
      <c r="X25" s="2">
        <f t="shared" si="8"/>
        <v>3.3511310841006137</v>
      </c>
      <c r="Y25" s="2">
        <f t="shared" si="0"/>
        <v>24.637190179984504</v>
      </c>
      <c r="Z25" s="2">
        <f t="shared" si="1"/>
        <v>19.832449187009729</v>
      </c>
      <c r="AA25" s="2">
        <f t="shared" si="2"/>
        <v>4.8047418313660621</v>
      </c>
      <c r="AB25" s="2">
        <f t="shared" si="3"/>
        <v>1.6845927497832369</v>
      </c>
      <c r="AC25" s="2">
        <f t="shared" si="4"/>
        <v>0.50987604041715606</v>
      </c>
      <c r="AD25" s="2">
        <f t="shared" si="5"/>
        <v>0.87963558087163651</v>
      </c>
      <c r="AE25" s="2">
        <f t="shared" si="9"/>
        <v>24.155101000610621</v>
      </c>
      <c r="AF25" s="2">
        <f t="shared" si="9"/>
        <v>7.5613669731946729</v>
      </c>
      <c r="AG25" s="2">
        <f t="shared" si="9"/>
        <v>3.8940933029484355</v>
      </c>
      <c r="AH25" s="2">
        <f t="shared" si="9"/>
        <v>2.9484431462901624</v>
      </c>
      <c r="AI25" s="2">
        <f t="shared" si="9"/>
        <v>9.7511966000541825</v>
      </c>
      <c r="AJ25" s="2">
        <f t="shared" si="9"/>
        <v>0.48209181875385831</v>
      </c>
      <c r="AK25" s="2">
        <f t="shared" si="9"/>
        <v>1.5884137017195912</v>
      </c>
      <c r="AL25" s="2">
        <f t="shared" si="9"/>
        <v>48.505653956814491</v>
      </c>
      <c r="AM25" s="2">
        <f t="shared" si="9"/>
        <v>30.255769796475469</v>
      </c>
      <c r="AO25" s="3"/>
    </row>
    <row r="26" spans="1:41" x14ac:dyDescent="0.25">
      <c r="A26">
        <v>2029</v>
      </c>
      <c r="C26" s="3">
        <f>SUM(nl:tr!C26)</f>
        <v>3336150.7108638738</v>
      </c>
      <c r="D26" s="3">
        <f>SUM(nl:tr!D26)</f>
        <v>2454787.5123518817</v>
      </c>
      <c r="E26" s="4">
        <f>SUM(nl:tr!E26)</f>
        <v>41.636903394457072</v>
      </c>
      <c r="F26" s="3">
        <f>SUM(nl:bc!F26)</f>
        <v>699.86913303038932</v>
      </c>
      <c r="G26" s="3">
        <f>SUM(nl:bc!G26)</f>
        <v>20434.621775144948</v>
      </c>
      <c r="H26" s="3">
        <f>SUM(nl:bc!H26, tr!F26)</f>
        <v>821160.94900000002</v>
      </c>
      <c r="I26" s="3">
        <f>SUM(nl:bc!I26, tr!G26)</f>
        <v>660977.64500000002</v>
      </c>
      <c r="J26" s="3">
        <f>SUM(nl:bc!J26, tr!H26)</f>
        <v>160183.30900000001</v>
      </c>
      <c r="K26" s="3">
        <f>SUM(nl:bc!K26, tr!I26)</f>
        <v>56215.574099999998</v>
      </c>
      <c r="L26" s="3">
        <f>SUM(nl:bc!L26, tr!J26)</f>
        <v>16914.58642</v>
      </c>
      <c r="M26" s="3">
        <f>SUM(nl:bc!M26)</f>
        <v>29341.637899999998</v>
      </c>
      <c r="N26" s="3">
        <f>tr!K26</f>
        <v>5518.2929999999997</v>
      </c>
      <c r="O26" s="3">
        <f>SUM(nl:bc!N26, tr!L26)</f>
        <v>807072.67699999991</v>
      </c>
      <c r="P26" s="3">
        <f>SUM(nl:bc!O26, tr!M26)</f>
        <v>254592.31900000005</v>
      </c>
      <c r="Q26" s="3">
        <f>SUM(nl:bc!P26, tr!N26)</f>
        <v>129693.43950000001</v>
      </c>
      <c r="R26" s="3">
        <f>SUM(nl:bc!Q26, tr!O26)</f>
        <v>97741.607599999988</v>
      </c>
      <c r="S26" s="3">
        <f>SUM(nl:bc!R26, tr!P26)</f>
        <v>325045.20899999997</v>
      </c>
      <c r="T26" s="3">
        <f>SUM(nl:bc!S26, tr!Q26)</f>
        <v>14088.389110000002</v>
      </c>
      <c r="U26" s="3">
        <f>SUM(nl:bc!T26, tr!R26)</f>
        <v>53418.945309999996</v>
      </c>
      <c r="V26" s="3">
        <f>SUM(nl:bc!U26, tr!S26)</f>
        <v>1601432.4029999999</v>
      </c>
      <c r="W26" s="3">
        <f>SUM(nl:bc!V26, tr!T26)</f>
        <v>1013703.407</v>
      </c>
      <c r="X26" s="2">
        <f t="shared" si="8"/>
        <v>3.4196836820403544</v>
      </c>
      <c r="Y26" s="2">
        <f t="shared" si="0"/>
        <v>24.614024370240934</v>
      </c>
      <c r="Z26" s="2">
        <f t="shared" si="1"/>
        <v>19.812583491734529</v>
      </c>
      <c r="AA26" s="2">
        <f t="shared" si="2"/>
        <v>4.8014410283797284</v>
      </c>
      <c r="AB26" s="2">
        <f t="shared" si="3"/>
        <v>1.6850430023121874</v>
      </c>
      <c r="AC26" s="2">
        <f t="shared" si="4"/>
        <v>0.50700906181843575</v>
      </c>
      <c r="AD26" s="2">
        <f t="shared" si="5"/>
        <v>0.87950576706416761</v>
      </c>
      <c r="AE26" s="2">
        <f t="shared" si="9"/>
        <v>24.191733136391008</v>
      </c>
      <c r="AF26" s="2">
        <f t="shared" si="9"/>
        <v>7.6313194775926378</v>
      </c>
      <c r="AG26" s="2">
        <f t="shared" si="9"/>
        <v>3.8875174037451314</v>
      </c>
      <c r="AH26" s="2">
        <f t="shared" si="9"/>
        <v>2.9297719459049993</v>
      </c>
      <c r="AI26" s="2">
        <f t="shared" si="9"/>
        <v>9.7431212547298767</v>
      </c>
      <c r="AJ26" s="2">
        <f t="shared" si="9"/>
        <v>0.42229474418294211</v>
      </c>
      <c r="AK26" s="2">
        <f t="shared" si="9"/>
        <v>1.6012149911587032</v>
      </c>
      <c r="AL26" s="2">
        <f t="shared" si="9"/>
        <v>48.002399825196136</v>
      </c>
      <c r="AM26" s="2">
        <f t="shared" si="9"/>
        <v>30.385420050088456</v>
      </c>
      <c r="AO26" s="3"/>
    </row>
    <row r="27" spans="1:41" x14ac:dyDescent="0.25">
      <c r="A27">
        <v>2030</v>
      </c>
      <c r="C27" s="3">
        <f>SUM(nl:tr!C27)</f>
        <v>3456616.4618642549</v>
      </c>
      <c r="D27" s="3">
        <f>SUM(nl:tr!D27)</f>
        <v>2494105.4807020719</v>
      </c>
      <c r="E27" s="4">
        <f>SUM(nl:tr!E27)</f>
        <v>42.024980544188473</v>
      </c>
      <c r="F27" s="3">
        <f>SUM(nl:bc!F27)</f>
        <v>708.06770112545439</v>
      </c>
      <c r="G27" s="3">
        <f>SUM(nl:bc!G27)</f>
        <v>20551.324582116598</v>
      </c>
      <c r="H27" s="3">
        <f>SUM(nl:bc!H27, tr!F27)</f>
        <v>850031.07600000012</v>
      </c>
      <c r="I27" s="3">
        <f>SUM(nl:bc!I27, tr!G27)</f>
        <v>684161.20299999998</v>
      </c>
      <c r="J27" s="3">
        <f>SUM(nl:bc!J27, tr!H27)</f>
        <v>165869.943</v>
      </c>
      <c r="K27" s="3">
        <f>SUM(nl:bc!K27, tr!I27)</f>
        <v>58259.542200000004</v>
      </c>
      <c r="L27" s="3">
        <f>SUM(nl:bc!L27, tr!J27)</f>
        <v>17423.2811</v>
      </c>
      <c r="M27" s="3">
        <f>SUM(nl:bc!M27)</f>
        <v>30396.049099999997</v>
      </c>
      <c r="N27" s="3">
        <f>tr!K27</f>
        <v>5713.7110000000002</v>
      </c>
      <c r="O27" s="3">
        <f>SUM(nl:bc!N27, tr!L27)</f>
        <v>837573.54099999997</v>
      </c>
      <c r="P27" s="3">
        <f>SUM(nl:bc!O27, tr!M27)</f>
        <v>266186.15100000001</v>
      </c>
      <c r="Q27" s="3">
        <f>SUM(nl:bc!P27, tr!N27)</f>
        <v>134170.96350000001</v>
      </c>
      <c r="R27" s="3">
        <f>SUM(nl:bc!Q27, tr!O27)</f>
        <v>100712.7916</v>
      </c>
      <c r="S27" s="3">
        <f>SUM(nl:bc!R27, tr!P27)</f>
        <v>336503.59499999997</v>
      </c>
      <c r="T27" s="3">
        <f>SUM(nl:bc!S27, tr!Q27)</f>
        <v>12457.666089999999</v>
      </c>
      <c r="U27" s="3">
        <f>SUM(nl:bc!T27, tr!R27)</f>
        <v>55646.941090000008</v>
      </c>
      <c r="V27" s="3">
        <f>SUM(nl:bc!U27, tr!S27)</f>
        <v>1644621.7370000002</v>
      </c>
      <c r="W27" s="3">
        <f>SUM(nl:bc!V27, tr!T27)</f>
        <v>1056892.7390000001</v>
      </c>
      <c r="X27" s="2">
        <f t="shared" si="8"/>
        <v>3.474822976340139</v>
      </c>
      <c r="Y27" s="2">
        <f t="shared" si="0"/>
        <v>24.591420117855751</v>
      </c>
      <c r="Z27" s="2">
        <f t="shared" si="1"/>
        <v>19.792800576752786</v>
      </c>
      <c r="AA27" s="2">
        <f t="shared" si="2"/>
        <v>4.7986215662047007</v>
      </c>
      <c r="AB27" s="2">
        <f t="shared" si="3"/>
        <v>1.6854500012587141</v>
      </c>
      <c r="AC27" s="2">
        <f t="shared" si="4"/>
        <v>0.50405595449265184</v>
      </c>
      <c r="AD27" s="2">
        <f t="shared" si="5"/>
        <v>0.87935845458557216</v>
      </c>
      <c r="AE27" s="2">
        <f t="shared" si="9"/>
        <v>24.2310233212357</v>
      </c>
      <c r="AF27" s="2">
        <f t="shared" si="9"/>
        <v>7.7007719524785809</v>
      </c>
      <c r="AG27" s="2">
        <f t="shared" si="9"/>
        <v>3.8815693028215712</v>
      </c>
      <c r="AH27" s="2">
        <f t="shared" si="9"/>
        <v>2.9136235596610747</v>
      </c>
      <c r="AI27" s="2">
        <f t="shared" si="9"/>
        <v>9.7350573519664874</v>
      </c>
      <c r="AJ27" s="2">
        <f t="shared" si="9"/>
        <v>0.36040058905699979</v>
      </c>
      <c r="AK27" s="2">
        <f t="shared" si="9"/>
        <v>1.6098673863280735</v>
      </c>
      <c r="AL27" s="2">
        <f t="shared" si="9"/>
        <v>47.578947654291021</v>
      </c>
      <c r="AM27" s="2">
        <f t="shared" si="9"/>
        <v>30.575933160660433</v>
      </c>
      <c r="AO27" s="3"/>
    </row>
    <row r="28" spans="1:41" x14ac:dyDescent="0.25">
      <c r="A28">
        <v>2031</v>
      </c>
      <c r="C28" s="3">
        <f>SUM(nl:tr!C28)</f>
        <v>3582091.6487926967</v>
      </c>
      <c r="D28" s="3">
        <f>SUM(nl:tr!D28)</f>
        <v>2534513.5575105674</v>
      </c>
      <c r="E28" s="4">
        <f>SUM(nl:tr!E28)</f>
        <v>42.408780099453807</v>
      </c>
      <c r="F28" s="3">
        <f>SUM(nl:bc!F28)</f>
        <v>716.33949831903021</v>
      </c>
      <c r="G28" s="3">
        <f>SUM(nl:bc!G28)</f>
        <v>20670.734483629305</v>
      </c>
      <c r="H28" s="3">
        <f>SUM(nl:bc!H28, tr!F28)</f>
        <v>880098.96499999985</v>
      </c>
      <c r="I28" s="3">
        <f>SUM(nl:bc!I28, tr!G28)</f>
        <v>708315.26599999995</v>
      </c>
      <c r="J28" s="3">
        <f>SUM(nl:bc!J28, tr!H28)</f>
        <v>171783.658</v>
      </c>
      <c r="K28" s="3">
        <f>SUM(nl:bc!K28, tr!I28)</f>
        <v>60386.556100000002</v>
      </c>
      <c r="L28" s="3">
        <f>SUM(nl:bc!L28, tr!J28)</f>
        <v>17946.090210000002</v>
      </c>
      <c r="M28" s="3">
        <f>SUM(nl:bc!M28)</f>
        <v>31493.694899999999</v>
      </c>
      <c r="N28" s="3">
        <f>tr!K28</f>
        <v>5917.5280000000002</v>
      </c>
      <c r="O28" s="3">
        <f>SUM(nl:bc!N28, tr!L28)</f>
        <v>869465.33000000007</v>
      </c>
      <c r="P28" s="3">
        <f>SUM(nl:bc!O28, tr!M28)</f>
        <v>278343.70000000007</v>
      </c>
      <c r="Q28" s="3">
        <f>SUM(nl:bc!P28, tr!N28)</f>
        <v>138736.42630000002</v>
      </c>
      <c r="R28" s="3">
        <f>SUM(nl:bc!Q28, tr!O28)</f>
        <v>103945.6645</v>
      </c>
      <c r="S28" s="3">
        <f>SUM(nl:bc!R28, tr!P28)</f>
        <v>348439.61299999995</v>
      </c>
      <c r="T28" s="3">
        <f>SUM(nl:bc!S28, tr!Q28)</f>
        <v>10633.625623000005</v>
      </c>
      <c r="U28" s="3">
        <f>SUM(nl:bc!T28, tr!R28)</f>
        <v>57877.546670000003</v>
      </c>
      <c r="V28" s="3">
        <f>SUM(nl:bc!U28, tr!S28)</f>
        <v>1691865.6839999999</v>
      </c>
      <c r="W28" s="3">
        <f>SUM(nl:bc!V28, tr!T28)</f>
        <v>1104136.709</v>
      </c>
      <c r="X28" s="2">
        <f t="shared" si="8"/>
        <v>3.5192011249696864</v>
      </c>
      <c r="Y28" s="2">
        <f t="shared" si="0"/>
        <v>24.569415059400484</v>
      </c>
      <c r="Z28" s="2">
        <f t="shared" si="1"/>
        <v>19.773789602472331</v>
      </c>
      <c r="AA28" s="2">
        <f t="shared" si="2"/>
        <v>4.7956243123454909</v>
      </c>
      <c r="AB28" s="2">
        <f t="shared" si="3"/>
        <v>1.6857903711188575</v>
      </c>
      <c r="AC28" s="2">
        <f t="shared" si="4"/>
        <v>0.50099472513631882</v>
      </c>
      <c r="AD28" s="2">
        <f t="shared" si="5"/>
        <v>0.8791984680407211</v>
      </c>
      <c r="AE28" s="2">
        <f t="shared" si="9"/>
        <v>24.272559589396419</v>
      </c>
      <c r="AF28" s="2">
        <f t="shared" si="9"/>
        <v>7.7704237437311985</v>
      </c>
      <c r="AG28" s="2">
        <f t="shared" si="9"/>
        <v>3.8730563006884418</v>
      </c>
      <c r="AH28" s="2">
        <f t="shared" si="9"/>
        <v>2.9018147688944169</v>
      </c>
      <c r="AI28" s="2">
        <f t="shared" si="9"/>
        <v>9.7272668363311592</v>
      </c>
      <c r="AJ28" s="2">
        <f t="shared" si="9"/>
        <v>0.29685520822963724</v>
      </c>
      <c r="AK28" s="2">
        <f t="shared" si="9"/>
        <v>1.6157472321934301</v>
      </c>
      <c r="AL28" s="2">
        <f t="shared" si="9"/>
        <v>47.231222701133959</v>
      </c>
      <c r="AM28" s="2">
        <f t="shared" si="9"/>
        <v>30.823798418785202</v>
      </c>
      <c r="AO28" s="3"/>
    </row>
    <row r="29" spans="1:41" x14ac:dyDescent="0.25">
      <c r="A29">
        <v>2032</v>
      </c>
      <c r="C29" s="3">
        <f>SUM(nl:tr!C29)</f>
        <v>3713632.4601158113</v>
      </c>
      <c r="D29" s="3">
        <f>SUM(nl:tr!D29)</f>
        <v>2576615.3635638552</v>
      </c>
      <c r="E29" s="4">
        <f>SUM(nl:tr!E29)</f>
        <v>42.788041901259135</v>
      </c>
      <c r="F29" s="3">
        <f>SUM(nl:bc!F29)</f>
        <v>724.68635326135586</v>
      </c>
      <c r="G29" s="3">
        <f>SUM(nl:bc!G29)</f>
        <v>20794.502509665177</v>
      </c>
      <c r="H29" s="3">
        <f>SUM(nl:bc!H29, tr!F29)</f>
        <v>911576.38399999985</v>
      </c>
      <c r="I29" s="3">
        <f>SUM(nl:bc!I29, tr!G29)</f>
        <v>733618.88500000001</v>
      </c>
      <c r="J29" s="3">
        <f>SUM(nl:bc!J29, tr!H29)</f>
        <v>177957.41099999996</v>
      </c>
      <c r="K29" s="3">
        <f>SUM(nl:bc!K29, tr!I29)</f>
        <v>62607.051599999992</v>
      </c>
      <c r="L29" s="3">
        <f>SUM(nl:bc!L29, tr!J29)</f>
        <v>18483.945130000004</v>
      </c>
      <c r="M29" s="3">
        <f>SUM(nl:bc!M29)</f>
        <v>32639.345500000003</v>
      </c>
      <c r="N29" s="3">
        <f>tr!K29</f>
        <v>6129.9080000000004</v>
      </c>
      <c r="O29" s="3">
        <f>SUM(nl:bc!N29, tr!L29)</f>
        <v>903054.76199999999</v>
      </c>
      <c r="P29" s="3">
        <f>SUM(nl:bc!O29, tr!M29)</f>
        <v>291321.77100000001</v>
      </c>
      <c r="Q29" s="3">
        <f>SUM(nl:bc!P29, tr!N29)</f>
        <v>143349.19440000001</v>
      </c>
      <c r="R29" s="3">
        <f>SUM(nl:bc!Q29, tr!O29)</f>
        <v>107439.0825</v>
      </c>
      <c r="S29" s="3">
        <f>SUM(nl:bc!R29, tr!P29)</f>
        <v>360944.62700000004</v>
      </c>
      <c r="T29" s="3">
        <f>SUM(nl:bc!S29, tr!Q29)</f>
        <v>8521.7039999999979</v>
      </c>
      <c r="U29" s="3">
        <f>SUM(nl:bc!T29, tr!R29)</f>
        <v>60144.861899999996</v>
      </c>
      <c r="V29" s="3">
        <f>SUM(nl:bc!U29, tr!S29)</f>
        <v>1743488.827</v>
      </c>
      <c r="W29" s="3">
        <f>SUM(nl:bc!V29, tr!T29)</f>
        <v>1155759.8229999999</v>
      </c>
      <c r="X29" s="2">
        <f t="shared" si="8"/>
        <v>3.5549430707644754</v>
      </c>
      <c r="Y29" s="2">
        <f t="shared" si="0"/>
        <v>24.546758296365493</v>
      </c>
      <c r="Z29" s="2">
        <f t="shared" si="1"/>
        <v>19.754752062273866</v>
      </c>
      <c r="AA29" s="2">
        <f t="shared" si="2"/>
        <v>4.7920038644440943</v>
      </c>
      <c r="AB29" s="2">
        <f t="shared" si="3"/>
        <v>1.6858709706034711</v>
      </c>
      <c r="AC29" s="2">
        <f t="shared" si="4"/>
        <v>0.49773221578916221</v>
      </c>
      <c r="AD29" s="2">
        <f t="shared" si="5"/>
        <v>0.87890618822795752</v>
      </c>
      <c r="AE29" s="2">
        <f t="shared" si="9"/>
        <v>24.317289653694967</v>
      </c>
      <c r="AF29" s="2">
        <f t="shared" si="9"/>
        <v>7.844658138056964</v>
      </c>
      <c r="AG29" s="2">
        <f t="shared" si="9"/>
        <v>3.8600802836457757</v>
      </c>
      <c r="AH29" s="2">
        <f t="shared" si="9"/>
        <v>2.8930995098165817</v>
      </c>
      <c r="AI29" s="2">
        <f t="shared" si="9"/>
        <v>9.7194493767631442</v>
      </c>
      <c r="AJ29" s="2">
        <f t="shared" si="9"/>
        <v>0.22947085075118728</v>
      </c>
      <c r="AK29" s="2">
        <f t="shared" si="9"/>
        <v>1.6195695870809022</v>
      </c>
      <c r="AL29" s="2">
        <f t="shared" si="9"/>
        <v>46.94834089600856</v>
      </c>
      <c r="AM29" s="2">
        <f t="shared" si="9"/>
        <v>31.122084250738073</v>
      </c>
      <c r="AO29" s="3"/>
    </row>
    <row r="30" spans="1:41" x14ac:dyDescent="0.25">
      <c r="A30">
        <v>2033</v>
      </c>
      <c r="C30" s="3">
        <f>SUM(nl:tr!C30)</f>
        <v>3852000.3945835708</v>
      </c>
      <c r="D30" s="3">
        <f>SUM(nl:tr!D30)</f>
        <v>2620763.6610926194</v>
      </c>
      <c r="E30" s="4">
        <f>SUM(nl:tr!E30)</f>
        <v>43.162534541896129</v>
      </c>
      <c r="F30" s="3">
        <f>SUM(nl:bc!F30)</f>
        <v>733.12107607357791</v>
      </c>
      <c r="G30" s="3">
        <f>SUM(nl:bc!G30)</f>
        <v>20926.066716086705</v>
      </c>
      <c r="H30" s="3">
        <f>SUM(nl:bc!H30, tr!F30)</f>
        <v>944656.03899999999</v>
      </c>
      <c r="I30" s="3">
        <f>SUM(nl:bc!I30, tr!G30)</f>
        <v>760235.89100000006</v>
      </c>
      <c r="J30" s="3">
        <f>SUM(nl:bc!J30, tr!H30)</f>
        <v>184420.14199999999</v>
      </c>
      <c r="K30" s="3">
        <f>SUM(nl:bc!K30, tr!I30)</f>
        <v>64931.788699999997</v>
      </c>
      <c r="L30" s="3">
        <f>SUM(nl:bc!L30, tr!J30)</f>
        <v>19036.285940000002</v>
      </c>
      <c r="M30" s="3">
        <f>SUM(nl:bc!M30)</f>
        <v>33839.172300000006</v>
      </c>
      <c r="N30" s="3">
        <f>tr!K30</f>
        <v>6351.64</v>
      </c>
      <c r="O30" s="3">
        <f>SUM(nl:bc!N30, tr!L30)</f>
        <v>938258.26099999994</v>
      </c>
      <c r="P30" s="3">
        <f>SUM(nl:bc!O30, tr!M30)</f>
        <v>304983.68199999997</v>
      </c>
      <c r="Q30" s="3">
        <f>SUM(nl:bc!P30, tr!N30)</f>
        <v>148019.29089999999</v>
      </c>
      <c r="R30" s="3">
        <f>SUM(nl:bc!Q30, tr!O30)</f>
        <v>111157.8278</v>
      </c>
      <c r="S30" s="3">
        <f>SUM(nl:bc!R30, tr!P30)</f>
        <v>374097.478</v>
      </c>
      <c r="T30" s="3">
        <f>SUM(nl:bc!S30, tr!Q30)</f>
        <v>6397.7455000000036</v>
      </c>
      <c r="U30" s="3">
        <f>SUM(nl:bc!T30, tr!R30)</f>
        <v>62482.302199999998</v>
      </c>
      <c r="V30" s="3">
        <f>SUM(nl:bc!U30, tr!S30)</f>
        <v>1799573.4239999999</v>
      </c>
      <c r="W30" s="3">
        <f>SUM(nl:bc!V30, tr!T30)</f>
        <v>1211844.4609999999</v>
      </c>
      <c r="X30" s="2">
        <f t="shared" si="8"/>
        <v>3.5837512252666701</v>
      </c>
      <c r="Y30" s="2">
        <f t="shared" si="0"/>
        <v>24.52377835496365</v>
      </c>
      <c r="Z30" s="2">
        <f t="shared" si="1"/>
        <v>19.73613222026129</v>
      </c>
      <c r="AA30" s="2">
        <f t="shared" si="2"/>
        <v>4.7876459789391363</v>
      </c>
      <c r="AB30" s="2">
        <f t="shared" si="3"/>
        <v>1.6856641237966332</v>
      </c>
      <c r="AC30" s="2">
        <f t="shared" si="4"/>
        <v>0.49419221157836773</v>
      </c>
      <c r="AD30" s="2">
        <f t="shared" si="5"/>
        <v>0.87848309536993874</v>
      </c>
      <c r="AE30" s="2">
        <f t="shared" si="9"/>
        <v>24.35768860042997</v>
      </c>
      <c r="AF30" s="2">
        <f t="shared" si="9"/>
        <v>7.9175402585328891</v>
      </c>
      <c r="AG30" s="2">
        <f t="shared" si="9"/>
        <v>3.8426603254801059</v>
      </c>
      <c r="AH30" s="2">
        <f t="shared" si="9"/>
        <v>2.8857169370050637</v>
      </c>
      <c r="AI30" s="2">
        <f t="shared" si="9"/>
        <v>9.7117715389134229</v>
      </c>
      <c r="AJ30" s="2">
        <f t="shared" si="9"/>
        <v>0.16608891081621102</v>
      </c>
      <c r="AK30" s="2">
        <f t="shared" si="9"/>
        <v>1.6220741380987005</v>
      </c>
      <c r="AL30" s="2">
        <f t="shared" si="9"/>
        <v>46.717893033719349</v>
      </c>
      <c r="AM30" s="2">
        <f t="shared" si="9"/>
        <v>31.460133355749804</v>
      </c>
      <c r="AO30" s="3"/>
    </row>
    <row r="31" spans="1:41" x14ac:dyDescent="0.25">
      <c r="A31">
        <v>2034</v>
      </c>
      <c r="C31" s="3">
        <f>SUM(nl:tr!C31)</f>
        <v>3996487.6110883481</v>
      </c>
      <c r="D31" s="3">
        <f>SUM(nl:tr!D31)</f>
        <v>2666312.7591630276</v>
      </c>
      <c r="E31" s="4">
        <f>SUM(nl:tr!E31)</f>
        <v>43.532115504481865</v>
      </c>
      <c r="F31" s="3">
        <f>SUM(nl:bc!F31)</f>
        <v>741.64161723353993</v>
      </c>
      <c r="G31" s="3">
        <f>SUM(nl:bc!G31)</f>
        <v>21061.074924142071</v>
      </c>
      <c r="H31" s="3">
        <f>SUM(nl:bc!H31, tr!F31)</f>
        <v>979193.89500000002</v>
      </c>
      <c r="I31" s="3">
        <f>SUM(nl:bc!I31, tr!G31)</f>
        <v>788018.97800000012</v>
      </c>
      <c r="J31" s="3">
        <f>SUM(nl:bc!J31, tr!H31)</f>
        <v>191174.872</v>
      </c>
      <c r="K31" s="3">
        <f>SUM(nl:bc!K31, tr!I31)</f>
        <v>67368.578800000018</v>
      </c>
      <c r="L31" s="3">
        <f>SUM(nl:bc!L31, tr!J31)</f>
        <v>19603.962649999998</v>
      </c>
      <c r="M31" s="3">
        <f>SUM(nl:bc!M31)</f>
        <v>35096.770900000003</v>
      </c>
      <c r="N31" s="3">
        <f>tr!K31</f>
        <v>6584.4070000000002</v>
      </c>
      <c r="O31" s="3">
        <f>SUM(nl:bc!N31, tr!L31)</f>
        <v>974965.69299999997</v>
      </c>
      <c r="P31" s="3">
        <f>SUM(nl:bc!O31, tr!M31)</f>
        <v>319246.46299999999</v>
      </c>
      <c r="Q31" s="3">
        <f>SUM(nl:bc!P31, tr!N31)</f>
        <v>152859.67480000001</v>
      </c>
      <c r="R31" s="3">
        <f>SUM(nl:bc!Q31, tr!O31)</f>
        <v>115032.73399999998</v>
      </c>
      <c r="S31" s="3">
        <f>SUM(nl:bc!R31, tr!P31)</f>
        <v>387826.78600000002</v>
      </c>
      <c r="T31" s="3">
        <f>SUM(nl:bc!S31, tr!Q31)</f>
        <v>4228.1611499999981</v>
      </c>
      <c r="U31" s="3">
        <f>SUM(nl:bc!T31, tr!R31)</f>
        <v>64910.4378</v>
      </c>
      <c r="V31" s="3">
        <f>SUM(nl:bc!U31, tr!S31)</f>
        <v>1860255.5459999999</v>
      </c>
      <c r="W31" s="3">
        <f>SUM(nl:bc!V31, tr!T31)</f>
        <v>1272526.585</v>
      </c>
      <c r="X31" s="2">
        <f t="shared" si="8"/>
        <v>3.6069902419274671</v>
      </c>
      <c r="Y31" s="2">
        <f t="shared" si="0"/>
        <v>24.501361953011031</v>
      </c>
      <c r="Z31" s="2">
        <f t="shared" si="1"/>
        <v>19.717788585497502</v>
      </c>
      <c r="AA31" s="2">
        <f t="shared" si="2"/>
        <v>4.7835722415248041</v>
      </c>
      <c r="AB31" s="2">
        <f t="shared" si="3"/>
        <v>1.6856946738201897</v>
      </c>
      <c r="AC31" s="2">
        <f t="shared" si="4"/>
        <v>0.49052979910680433</v>
      </c>
      <c r="AD31" s="2">
        <f t="shared" si="5"/>
        <v>0.87819040906377877</v>
      </c>
      <c r="AE31" s="2">
        <f t="shared" si="9"/>
        <v>24.395564002123638</v>
      </c>
      <c r="AF31" s="2">
        <f t="shared" si="9"/>
        <v>7.9881759701754911</v>
      </c>
      <c r="AG31" s="2">
        <f t="shared" si="9"/>
        <v>3.8248504605866227</v>
      </c>
      <c r="AH31" s="2">
        <f t="shared" si="9"/>
        <v>2.8783458174833068</v>
      </c>
      <c r="AI31" s="2">
        <f t="shared" si="9"/>
        <v>9.7041908731048121</v>
      </c>
      <c r="AJ31" s="2">
        <f t="shared" si="9"/>
        <v>0.10579692873984813</v>
      </c>
      <c r="AK31" s="2">
        <f t="shared" si="9"/>
        <v>1.624187139224565</v>
      </c>
      <c r="AL31" s="2">
        <f t="shared" si="9"/>
        <v>46.54726167144063</v>
      </c>
      <c r="AM31" s="2">
        <f t="shared" si="9"/>
        <v>31.841124227918169</v>
      </c>
      <c r="AO31" s="3"/>
    </row>
    <row r="32" spans="1:41" x14ac:dyDescent="0.25">
      <c r="A32">
        <v>2035</v>
      </c>
      <c r="C32" s="3">
        <f>SUM(nl:tr!C32)</f>
        <v>4147290.4651021101</v>
      </c>
      <c r="D32" s="3">
        <f>SUM(nl:tr!D32)</f>
        <v>2713224.4100834061</v>
      </c>
      <c r="E32" s="4">
        <f>SUM(nl:tr!E32)</f>
        <v>43.896949216154049</v>
      </c>
      <c r="F32" s="3">
        <f>SUM(nl:bc!F32)</f>
        <v>750.25549988433897</v>
      </c>
      <c r="G32" s="3">
        <f>SUM(nl:bc!G32)</f>
        <v>21201.27813890297</v>
      </c>
      <c r="H32" s="3">
        <f>SUM(nl:bc!H32, tr!F32)</f>
        <v>1015223.6380000002</v>
      </c>
      <c r="I32" s="3">
        <f>SUM(nl:bc!I32, tr!G32)</f>
        <v>816993.20500000007</v>
      </c>
      <c r="J32" s="3">
        <f>SUM(nl:bc!J32, tr!H32)</f>
        <v>198230.39300000001</v>
      </c>
      <c r="K32" s="3">
        <f>SUM(nl:bc!K32, tr!I32)</f>
        <v>69920.596300000005</v>
      </c>
      <c r="L32" s="3">
        <f>SUM(nl:bc!L32, tr!J32)</f>
        <v>20188.436450000001</v>
      </c>
      <c r="M32" s="3">
        <f>SUM(nl:bc!M32)</f>
        <v>36412.924599999998</v>
      </c>
      <c r="N32" s="3">
        <f>tr!K32</f>
        <v>6828.674</v>
      </c>
      <c r="O32" s="3">
        <f>SUM(nl:bc!N32, tr!L32)</f>
        <v>1013271.3490000002</v>
      </c>
      <c r="P32" s="3">
        <f>SUM(nl:bc!O32, tr!M32)</f>
        <v>334153.65899999999</v>
      </c>
      <c r="Q32" s="3">
        <f>SUM(nl:bc!P32, tr!N32)</f>
        <v>157905.8383</v>
      </c>
      <c r="R32" s="3">
        <f>SUM(nl:bc!Q32, tr!O32)</f>
        <v>119067.67129999999</v>
      </c>
      <c r="S32" s="3">
        <f>SUM(nl:bc!R32, tr!P32)</f>
        <v>402144.21300000005</v>
      </c>
      <c r="T32" s="3">
        <f>SUM(nl:bc!S32, tr!Q32)</f>
        <v>1952.2296000000015</v>
      </c>
      <c r="U32" s="3">
        <f>SUM(nl:bc!T32, tr!R32)</f>
        <v>67448.279699999999</v>
      </c>
      <c r="V32" s="3">
        <f>SUM(nl:bc!U32, tr!S32)</f>
        <v>1925751.6639999999</v>
      </c>
      <c r="W32" s="3">
        <f>SUM(nl:bc!V32, tr!T32)</f>
        <v>1338022.6849999998</v>
      </c>
      <c r="X32" s="2">
        <f t="shared" si="8"/>
        <v>3.6257534533376417</v>
      </c>
      <c r="Y32" s="2">
        <f t="shared" si="0"/>
        <v>24.479202663587838</v>
      </c>
      <c r="Z32" s="2">
        <f t="shared" si="1"/>
        <v>19.699445020181024</v>
      </c>
      <c r="AA32" s="2">
        <f t="shared" si="2"/>
        <v>4.7797566789216779</v>
      </c>
      <c r="AB32" s="2">
        <f t="shared" si="3"/>
        <v>1.6859343923063874</v>
      </c>
      <c r="AC32" s="2">
        <f t="shared" si="4"/>
        <v>0.48678617087175596</v>
      </c>
      <c r="AD32" s="2">
        <f t="shared" si="5"/>
        <v>0.87799311156045301</v>
      </c>
      <c r="AE32" s="2">
        <f t="shared" si="9"/>
        <v>24.432128820643204</v>
      </c>
      <c r="AF32" s="2">
        <f t="shared" si="9"/>
        <v>8.0571559144886855</v>
      </c>
      <c r="AG32" s="2">
        <f t="shared" si="9"/>
        <v>3.8074458403316154</v>
      </c>
      <c r="AH32" s="2">
        <f t="shared" si="9"/>
        <v>2.8709749727420752</v>
      </c>
      <c r="AI32" s="2">
        <f t="shared" si="9"/>
        <v>9.6965528791362079</v>
      </c>
      <c r="AJ32" s="2">
        <f t="shared" si="9"/>
        <v>4.707241068421128E-2</v>
      </c>
      <c r="AK32" s="2">
        <f t="shared" si="9"/>
        <v>1.6263215771249184</v>
      </c>
      <c r="AL32" s="2">
        <f t="shared" si="9"/>
        <v>46.433971292931517</v>
      </c>
      <c r="AM32" s="2">
        <f t="shared" si="9"/>
        <v>32.262574716166078</v>
      </c>
      <c r="AO32" s="3"/>
    </row>
    <row r="33" spans="1:41" x14ac:dyDescent="0.25">
      <c r="A33">
        <v>2036</v>
      </c>
      <c r="C33" s="3">
        <f>SUM(nl:tr!C33)</f>
        <v>4303933.342291018</v>
      </c>
      <c r="D33" s="3">
        <f>SUM(nl:tr!D33)</f>
        <v>2761044.4550942099</v>
      </c>
      <c r="E33" s="4">
        <f>SUM(nl:tr!E33)</f>
        <v>44.257131439789973</v>
      </c>
      <c r="F33" s="3">
        <f>SUM(nl:bc!F33)</f>
        <v>758.96937801668059</v>
      </c>
      <c r="G33" s="3">
        <f>SUM(nl:bc!G33)</f>
        <v>21343.641914969838</v>
      </c>
      <c r="H33" s="3">
        <f>SUM(nl:bc!H33, tr!F33)</f>
        <v>1052657.1089999999</v>
      </c>
      <c r="I33" s="3">
        <f>SUM(nl:bc!I33, tr!G33)</f>
        <v>847088.00899999996</v>
      </c>
      <c r="J33" s="3">
        <f>SUM(nl:bc!J33, tr!H33)</f>
        <v>205569.1</v>
      </c>
      <c r="K33" s="3">
        <f>SUM(nl:bc!K33, tr!I33)</f>
        <v>72580.460800000001</v>
      </c>
      <c r="L33" s="3">
        <f>SUM(nl:bc!L33, tr!J33)</f>
        <v>20789.547770000001</v>
      </c>
      <c r="M33" s="3">
        <f>SUM(nl:bc!M33)</f>
        <v>37784.646599999993</v>
      </c>
      <c r="N33" s="3">
        <f>tr!K33</f>
        <v>7084.634</v>
      </c>
      <c r="O33" s="3">
        <f>SUM(nl:bc!N33, tr!L33)</f>
        <v>1053115.6429999999</v>
      </c>
      <c r="P33" s="3">
        <f>SUM(nl:bc!O33, tr!M33)</f>
        <v>349587.52799999999</v>
      </c>
      <c r="Q33" s="3">
        <f>SUM(nl:bc!P33, tr!N33)</f>
        <v>163238.50900000002</v>
      </c>
      <c r="R33" s="3">
        <f>SUM(nl:bc!Q33, tr!O33)</f>
        <v>123273.43009999998</v>
      </c>
      <c r="S33" s="3">
        <f>SUM(nl:bc!R33, tr!P33)</f>
        <v>417016.14300000004</v>
      </c>
      <c r="T33" s="3">
        <f>SUM(nl:bc!S33, tr!Q33)</f>
        <v>-458.52450000000135</v>
      </c>
      <c r="U33" s="3">
        <f>SUM(nl:bc!T33, tr!R33)</f>
        <v>70115.035799999998</v>
      </c>
      <c r="V33" s="3">
        <f>SUM(nl:bc!U33, tr!S33)</f>
        <v>1996325.314</v>
      </c>
      <c r="W33" s="3">
        <f>SUM(nl:bc!V33, tr!T33)</f>
        <v>1408596.3189999999</v>
      </c>
      <c r="X33" s="2">
        <f t="shared" si="8"/>
        <v>3.6409178353954159</v>
      </c>
      <c r="Y33" s="2">
        <f t="shared" si="0"/>
        <v>24.458025375450219</v>
      </c>
      <c r="Z33" s="2">
        <f t="shared" si="1"/>
        <v>19.681717666870004</v>
      </c>
      <c r="AA33" s="2">
        <f t="shared" si="2"/>
        <v>4.776307708580215</v>
      </c>
      <c r="AB33" s="2">
        <f t="shared" si="3"/>
        <v>1.6863751138247147</v>
      </c>
      <c r="AC33" s="2">
        <f t="shared" si="4"/>
        <v>0.48303600721970191</v>
      </c>
      <c r="AD33" s="2">
        <f t="shared" si="5"/>
        <v>0.87790966065210763</v>
      </c>
      <c r="AE33" s="2">
        <f t="shared" si="9"/>
        <v>24.468679211454006</v>
      </c>
      <c r="AF33" s="2">
        <f t="shared" si="9"/>
        <v>8.1225125994612117</v>
      </c>
      <c r="AG33" s="2">
        <f t="shared" si="9"/>
        <v>3.7927750273452623</v>
      </c>
      <c r="AH33" s="2">
        <f t="shared" si="9"/>
        <v>2.8642039803149122</v>
      </c>
      <c r="AI33" s="2">
        <f t="shared" si="9"/>
        <v>9.6891868399155783</v>
      </c>
      <c r="AJ33" s="2">
        <f t="shared" si="9"/>
        <v>-1.065361527546161E-2</v>
      </c>
      <c r="AK33" s="2">
        <f t="shared" si="9"/>
        <v>1.6290920472917272</v>
      </c>
      <c r="AL33" s="2">
        <f t="shared" si="9"/>
        <v>46.38374145769972</v>
      </c>
      <c r="AM33" s="2">
        <f t="shared" si="9"/>
        <v>32.728116515164075</v>
      </c>
      <c r="AO33" s="3"/>
    </row>
    <row r="34" spans="1:41" x14ac:dyDescent="0.25">
      <c r="A34">
        <v>2037</v>
      </c>
      <c r="C34" s="3">
        <f>SUM(nl:tr!C34)</f>
        <v>4467338.073553591</v>
      </c>
      <c r="D34" s="3">
        <f>SUM(nl:tr!D34)</f>
        <v>2810223.2264519841</v>
      </c>
      <c r="E34" s="4">
        <f>SUM(nl:tr!E34)</f>
        <v>44.612728215846175</v>
      </c>
      <c r="F34" s="3">
        <f>SUM(nl:bc!F34)</f>
        <v>767.78358497865429</v>
      </c>
      <c r="G34" s="3">
        <f>SUM(nl:bc!G34)</f>
        <v>21488.908756538687</v>
      </c>
      <c r="H34" s="3">
        <f>SUM(nl:bc!H34, tr!F34)</f>
        <v>1091681.5209999999</v>
      </c>
      <c r="I34" s="3">
        <f>SUM(nl:bc!I34, tr!G34)</f>
        <v>878470.44799999997</v>
      </c>
      <c r="J34" s="3">
        <f>SUM(nl:bc!J34, tr!H34)</f>
        <v>213210.99399999998</v>
      </c>
      <c r="K34" s="3">
        <f>SUM(nl:bc!K34, tr!I34)</f>
        <v>75351.958400000003</v>
      </c>
      <c r="L34" s="3">
        <f>SUM(nl:bc!L34, tr!J34)</f>
        <v>21407.895779999999</v>
      </c>
      <c r="M34" s="3">
        <f>SUM(nl:bc!M34)</f>
        <v>39213.780599999998</v>
      </c>
      <c r="N34" s="3">
        <f>tr!K34</f>
        <v>7351.8360000000002</v>
      </c>
      <c r="O34" s="3">
        <f>SUM(nl:bc!N34, tr!L34)</f>
        <v>1094693.629</v>
      </c>
      <c r="P34" s="3">
        <f>SUM(nl:bc!O34, tr!M34)</f>
        <v>365655.163</v>
      </c>
      <c r="Q34" s="3">
        <f>SUM(nl:bc!P34, tr!N34)</f>
        <v>168768.98609999998</v>
      </c>
      <c r="R34" s="3">
        <f>SUM(nl:bc!Q34, tr!O34)</f>
        <v>127745.60840000001</v>
      </c>
      <c r="S34" s="3">
        <f>SUM(nl:bc!R34, tr!P34)</f>
        <v>432523.788</v>
      </c>
      <c r="T34" s="3">
        <f>SUM(nl:bc!S34, tr!Q34)</f>
        <v>-3012.1067999999987</v>
      </c>
      <c r="U34" s="3">
        <f>SUM(nl:bc!T34, tr!R34)</f>
        <v>72929.539699999994</v>
      </c>
      <c r="V34" s="3">
        <f>SUM(nl:bc!U34, tr!S34)</f>
        <v>2072266.9750000003</v>
      </c>
      <c r="W34" s="3">
        <f>SUM(nl:bc!V34, tr!T34)</f>
        <v>1484537.9970000002</v>
      </c>
      <c r="X34" s="2">
        <f t="shared" si="8"/>
        <v>3.6531891465060085</v>
      </c>
      <c r="Y34" s="2">
        <f t="shared" si="0"/>
        <v>24.436957826467125</v>
      </c>
      <c r="Z34" s="2">
        <f t="shared" si="1"/>
        <v>19.664292998116693</v>
      </c>
      <c r="AA34" s="2">
        <f t="shared" si="2"/>
        <v>4.7726630599595312</v>
      </c>
      <c r="AB34" s="2">
        <f t="shared" si="3"/>
        <v>1.6867306024157802</v>
      </c>
      <c r="AC34" s="2">
        <f t="shared" si="4"/>
        <v>0.47920921648472559</v>
      </c>
      <c r="AD34" s="2">
        <f t="shared" si="5"/>
        <v>0.87778851643540334</v>
      </c>
      <c r="AE34" s="2">
        <f t="shared" si="9"/>
        <v>24.504382945193452</v>
      </c>
      <c r="AF34" s="2">
        <f t="shared" si="9"/>
        <v>8.1850792794183072</v>
      </c>
      <c r="AG34" s="2">
        <f t="shared" si="9"/>
        <v>3.7778422703019414</v>
      </c>
      <c r="AH34" s="2">
        <f t="shared" si="9"/>
        <v>2.859546474806717</v>
      </c>
      <c r="AI34" s="2">
        <f t="shared" si="9"/>
        <v>9.6819130515444591</v>
      </c>
      <c r="AJ34" s="2">
        <f t="shared" si="9"/>
        <v>-6.7425091864694864E-2</v>
      </c>
      <c r="AK34" s="2">
        <f t="shared" si="9"/>
        <v>1.6325054987832481</v>
      </c>
      <c r="AL34" s="2">
        <f t="shared" si="9"/>
        <v>46.387064083367967</v>
      </c>
      <c r="AM34" s="2">
        <f t="shared" si="9"/>
        <v>33.230930199538463</v>
      </c>
      <c r="AO34" s="3"/>
    </row>
    <row r="35" spans="1:41" x14ac:dyDescent="0.25">
      <c r="A35">
        <v>2038</v>
      </c>
      <c r="C35" s="3">
        <f>SUM(nl:tr!C35)</f>
        <v>4637771.0369341839</v>
      </c>
      <c r="D35" s="3">
        <f>SUM(nl:tr!D35)</f>
        <v>2860773.8262477126</v>
      </c>
      <c r="E35" s="4">
        <f>SUM(nl:tr!E35)</f>
        <v>44.963693231813089</v>
      </c>
      <c r="F35" s="3">
        <f>SUM(nl:bc!F35)</f>
        <v>776.70152737447404</v>
      </c>
      <c r="G35" s="3">
        <f>SUM(nl:bc!G35)</f>
        <v>21636.905290280494</v>
      </c>
      <c r="H35" s="3">
        <f>SUM(nl:bc!H35, tr!F35)</f>
        <v>1132359.3929999999</v>
      </c>
      <c r="I35" s="3">
        <f>SUM(nl:bc!I35, tr!G35)</f>
        <v>911192.90700000012</v>
      </c>
      <c r="J35" s="3">
        <f>SUM(nl:bc!J35, tr!H35)</f>
        <v>221166.435</v>
      </c>
      <c r="K35" s="3">
        <f>SUM(nl:bc!K35, tr!I35)</f>
        <v>78238.922699999996</v>
      </c>
      <c r="L35" s="3">
        <f>SUM(nl:bc!L35, tr!J35)</f>
        <v>22043.836510000001</v>
      </c>
      <c r="M35" s="3">
        <f>SUM(nl:bc!M35)</f>
        <v>40702.439599999991</v>
      </c>
      <c r="N35" s="3">
        <f>tr!K35</f>
        <v>7629.9560000000001</v>
      </c>
      <c r="O35" s="3">
        <f>SUM(nl:bc!N35, tr!L35)</f>
        <v>1138092.6810000001</v>
      </c>
      <c r="P35" s="3">
        <f>SUM(nl:bc!O35, tr!M35)</f>
        <v>382412.21400000004</v>
      </c>
      <c r="Q35" s="3">
        <f>SUM(nl:bc!P35, tr!N35)</f>
        <v>174541.43529999995</v>
      </c>
      <c r="R35" s="3">
        <f>SUM(nl:bc!Q35, tr!O35)</f>
        <v>132447.14700000003</v>
      </c>
      <c r="S35" s="3">
        <f>SUM(nl:bc!R35, tr!P35)</f>
        <v>448691.82099999994</v>
      </c>
      <c r="T35" s="3">
        <f>SUM(nl:bc!S35, tr!Q35)</f>
        <v>-5733.1860999999972</v>
      </c>
      <c r="U35" s="3">
        <f>SUM(nl:bc!T35, tr!R35)</f>
        <v>75909.869699999996</v>
      </c>
      <c r="V35" s="3">
        <f>SUM(nl:bc!U35, tr!S35)</f>
        <v>2153910.0869999998</v>
      </c>
      <c r="W35" s="3">
        <f>SUM(nl:bc!V35, tr!T35)</f>
        <v>1566181.0789999999</v>
      </c>
      <c r="X35" s="2">
        <f t="shared" si="8"/>
        <v>3.6631317593622312</v>
      </c>
      <c r="Y35" s="2">
        <f t="shared" si="0"/>
        <v>24.416026232906713</v>
      </c>
      <c r="Z35" s="2">
        <f t="shared" si="1"/>
        <v>19.647216297300172</v>
      </c>
      <c r="AA35" s="2">
        <f t="shared" si="2"/>
        <v>4.7688088359403551</v>
      </c>
      <c r="AB35" s="2">
        <f t="shared" si="3"/>
        <v>1.6869940770452552</v>
      </c>
      <c r="AC35" s="2">
        <f t="shared" si="4"/>
        <v>0.47531101329599407</v>
      </c>
      <c r="AD35" s="2">
        <f t="shared" si="5"/>
        <v>0.87762934555963956</v>
      </c>
      <c r="AE35" s="2">
        <f t="shared" si="9"/>
        <v>24.539647859639501</v>
      </c>
      <c r="AF35" s="2">
        <f t="shared" si="9"/>
        <v>8.2456035659059861</v>
      </c>
      <c r="AG35" s="2">
        <f t="shared" si="9"/>
        <v>3.7634767630827506</v>
      </c>
      <c r="AH35" s="2">
        <f t="shared" si="9"/>
        <v>2.8558362615407318</v>
      </c>
      <c r="AI35" s="2">
        <f t="shared" si="9"/>
        <v>9.6747298956053971</v>
      </c>
      <c r="AJ35" s="2">
        <f t="shared" si="9"/>
        <v>-0.1236194295566161</v>
      </c>
      <c r="AK35" s="2">
        <f t="shared" si="9"/>
        <v>1.6367748449733841</v>
      </c>
      <c r="AL35" s="2">
        <f t="shared" si="9"/>
        <v>46.442786197221373</v>
      </c>
      <c r="AM35" s="2">
        <f t="shared" si="9"/>
        <v>33.770125056353145</v>
      </c>
      <c r="AO35" s="3"/>
    </row>
    <row r="36" spans="1:41" x14ac:dyDescent="0.25">
      <c r="A36">
        <v>2039</v>
      </c>
      <c r="C36" s="3">
        <f>SUM(nl:tr!C36)</f>
        <v>4815000.2434156016</v>
      </c>
      <c r="D36" s="3">
        <f>SUM(nl:tr!D36)</f>
        <v>2912386.442040842</v>
      </c>
      <c r="E36" s="4">
        <f>SUM(nl:tr!E36)</f>
        <v>45.310157665071188</v>
      </c>
      <c r="F36" s="3">
        <f>SUM(nl:bc!F36)</f>
        <v>785.73065117941474</v>
      </c>
      <c r="G36" s="3">
        <f>SUM(nl:bc!G36)</f>
        <v>21786.408373772541</v>
      </c>
      <c r="H36" s="3">
        <f>SUM(nl:bc!H36, tr!F36)</f>
        <v>1174662.7580000001</v>
      </c>
      <c r="I36" s="3">
        <f>SUM(nl:bc!I36, tr!G36)</f>
        <v>945221.61</v>
      </c>
      <c r="J36" s="3">
        <f>SUM(nl:bc!J36, tr!H36)</f>
        <v>229441.14799999999</v>
      </c>
      <c r="K36" s="3">
        <f>SUM(nl:bc!K36, tr!I36)</f>
        <v>81247.333899999983</v>
      </c>
      <c r="L36" s="3">
        <f>SUM(nl:bc!L36, tr!J36)</f>
        <v>22697.89745</v>
      </c>
      <c r="M36" s="3">
        <f>SUM(nl:bc!M36)</f>
        <v>42253.621100000004</v>
      </c>
      <c r="N36" s="3">
        <f>tr!K36</f>
        <v>7919.0590000000002</v>
      </c>
      <c r="O36" s="3">
        <f>SUM(nl:bc!N36, tr!L36)</f>
        <v>1183264.818</v>
      </c>
      <c r="P36" s="3">
        <f>SUM(nl:bc!O36, tr!M36)</f>
        <v>399848.09100000001</v>
      </c>
      <c r="Q36" s="3">
        <f>SUM(nl:bc!P36, tr!N36)</f>
        <v>180578.96169999999</v>
      </c>
      <c r="R36" s="3">
        <f>SUM(nl:bc!Q36, tr!O36)</f>
        <v>137335.9277</v>
      </c>
      <c r="S36" s="3">
        <f>SUM(nl:bc!R36, tr!P36)</f>
        <v>465501.85700000002</v>
      </c>
      <c r="T36" s="3">
        <f>SUM(nl:bc!S36, tr!Q36)</f>
        <v>-8602.0138000000024</v>
      </c>
      <c r="U36" s="3">
        <f>SUM(nl:bc!T36, tr!R36)</f>
        <v>79074.359099999987</v>
      </c>
      <c r="V36" s="3">
        <f>SUM(nl:bc!U36, tr!S36)</f>
        <v>2241586.3629999999</v>
      </c>
      <c r="W36" s="3">
        <f>SUM(nl:bc!V36, tr!T36)</f>
        <v>1653857.3739999998</v>
      </c>
      <c r="X36" s="2">
        <f t="shared" si="8"/>
        <v>3.6712005564789387</v>
      </c>
      <c r="Y36" s="2">
        <f t="shared" si="0"/>
        <v>24.395902359637958</v>
      </c>
      <c r="Z36" s="2">
        <f t="shared" si="1"/>
        <v>19.630769724104752</v>
      </c>
      <c r="AA36" s="2">
        <f t="shared" si="2"/>
        <v>4.7651326355332024</v>
      </c>
      <c r="AB36" s="2">
        <f t="shared" si="3"/>
        <v>1.6873796426304191</v>
      </c>
      <c r="AC36" s="2">
        <f t="shared" si="4"/>
        <v>0.47139971552522425</v>
      </c>
      <c r="AD36" s="2">
        <f t="shared" si="5"/>
        <v>0.8775414115042014</v>
      </c>
      <c r="AE36" s="2">
        <f t="shared" si="9"/>
        <v>24.574553648633486</v>
      </c>
      <c r="AF36" s="2">
        <f t="shared" si="9"/>
        <v>8.3042174618118203</v>
      </c>
      <c r="AG36" s="2">
        <f t="shared" si="9"/>
        <v>3.7503416941034931</v>
      </c>
      <c r="AH36" s="2">
        <f t="shared" si="9"/>
        <v>2.8522517291209613</v>
      </c>
      <c r="AI36" s="2">
        <f t="shared" si="9"/>
        <v>9.6677431665047742</v>
      </c>
      <c r="AJ36" s="2">
        <f t="shared" si="9"/>
        <v>-0.17865032949402343</v>
      </c>
      <c r="AK36" s="2">
        <f t="shared" si="9"/>
        <v>1.6422503655764564</v>
      </c>
      <c r="AL36" s="2">
        <f t="shared" si="9"/>
        <v>46.554231561365256</v>
      </c>
      <c r="AM36" s="2">
        <f t="shared" si="9"/>
        <v>34.348022645722821</v>
      </c>
      <c r="AO36" s="3"/>
    </row>
    <row r="37" spans="1:41" x14ac:dyDescent="0.25">
      <c r="A37">
        <v>2040</v>
      </c>
      <c r="C37" s="3">
        <f>SUM(nl:tr!C37)</f>
        <v>4998267.6036279565</v>
      </c>
      <c r="D37" s="3">
        <f>SUM(nl:tr!D37)</f>
        <v>2964495.2666897615</v>
      </c>
      <c r="E37" s="4">
        <f>SUM(nl:tr!E37)</f>
        <v>45.652278965519095</v>
      </c>
      <c r="F37" s="3">
        <f>SUM(nl:bc!F37)</f>
        <v>794.85965540531333</v>
      </c>
      <c r="G37" s="3">
        <f>SUM(nl:bc!G37)</f>
        <v>21933.679905930043</v>
      </c>
      <c r="H37" s="3">
        <f>SUM(nl:bc!H37, tr!F37)</f>
        <v>1218394.9200000002</v>
      </c>
      <c r="I37" s="3">
        <f>SUM(nl:bc!I37, tr!G37)</f>
        <v>980373.84299999999</v>
      </c>
      <c r="J37" s="3">
        <f>SUM(nl:bc!J37, tr!H37)</f>
        <v>238021.20199999999</v>
      </c>
      <c r="K37" s="3">
        <f>SUM(nl:bc!K37, tr!I37)</f>
        <v>84374.844899999996</v>
      </c>
      <c r="L37" s="3">
        <f>SUM(nl:bc!L37, tr!J37)</f>
        <v>23371.816190000005</v>
      </c>
      <c r="M37" s="3">
        <f>SUM(nl:bc!M37)</f>
        <v>43865.282300000006</v>
      </c>
      <c r="N37" s="3">
        <f>tr!K37</f>
        <v>8219.5030000000006</v>
      </c>
      <c r="O37" s="3">
        <f>SUM(nl:bc!N37, tr!L37)</f>
        <v>1229974.693</v>
      </c>
      <c r="P37" s="3">
        <f>SUM(nl:bc!O37, tr!M37)</f>
        <v>417912.67900000006</v>
      </c>
      <c r="Q37" s="3">
        <f>SUM(nl:bc!P37, tr!N37)</f>
        <v>186852.71570000003</v>
      </c>
      <c r="R37" s="3">
        <f>SUM(nl:bc!Q37, tr!O37)</f>
        <v>142340.79810000001</v>
      </c>
      <c r="S37" s="3">
        <f>SUM(nl:bc!R37, tr!P37)</f>
        <v>482868.5450000001</v>
      </c>
      <c r="T37" s="3">
        <f>SUM(nl:bc!S37, tr!Q37)</f>
        <v>-11579.699999999999</v>
      </c>
      <c r="U37" s="3">
        <f>SUM(nl:bc!T37, tr!R37)</f>
        <v>82440.155400000018</v>
      </c>
      <c r="V37" s="3">
        <f>SUM(nl:bc!U37, tr!S37)</f>
        <v>2335606.1790000005</v>
      </c>
      <c r="W37" s="3">
        <f>SUM(nl:bc!V37, tr!T37)</f>
        <v>1747877.21</v>
      </c>
      <c r="X37" s="2">
        <f t="shared" si="8"/>
        <v>3.6777594992890319</v>
      </c>
      <c r="Y37" s="2">
        <f t="shared" ref="Y37:Y68" si="10">100*H37/$C37</f>
        <v>24.37634429808514</v>
      </c>
      <c r="Z37" s="2">
        <f t="shared" ref="Z37:Z68" si="11">100*I37/$C37</f>
        <v>19.614272799007455</v>
      </c>
      <c r="AA37" s="2">
        <f t="shared" ref="AA37:AA68" si="12">100*J37/$C37</f>
        <v>4.7620739999441808</v>
      </c>
      <c r="AB37" s="2">
        <f t="shared" ref="AB37:AB68" si="13">100*K37/$C37</f>
        <v>1.6880817833514381</v>
      </c>
      <c r="AC37" s="2">
        <f t="shared" ref="AC37:AC68" si="14">100*L37/$C37</f>
        <v>0.4675983369324952</v>
      </c>
      <c r="AD37" s="2">
        <f t="shared" ref="AD37:AD68" si="15">100*M37/$C37</f>
        <v>0.87760971957885381</v>
      </c>
      <c r="AE37" s="2">
        <f t="shared" si="9"/>
        <v>24.608020028924255</v>
      </c>
      <c r="AF37" s="2">
        <f t="shared" si="9"/>
        <v>8.3611505453741852</v>
      </c>
      <c r="AG37" s="2">
        <f t="shared" si="9"/>
        <v>3.7383495746481108</v>
      </c>
      <c r="AH37" s="2">
        <f t="shared" si="9"/>
        <v>2.8478026666015839</v>
      </c>
      <c r="AI37" s="2">
        <f t="shared" si="9"/>
        <v>9.6607181386109353</v>
      </c>
      <c r="AJ37" s="2">
        <f t="shared" si="9"/>
        <v>-0.23167427033308419</v>
      </c>
      <c r="AK37" s="2">
        <f t="shared" si="9"/>
        <v>1.6493745821084376</v>
      </c>
      <c r="AL37" s="2">
        <f t="shared" si="9"/>
        <v>46.728313972319476</v>
      </c>
      <c r="AM37" s="2">
        <f t="shared" si="9"/>
        <v>34.969660462583391</v>
      </c>
      <c r="AO37" s="3"/>
    </row>
    <row r="38" spans="1:41" x14ac:dyDescent="0.25">
      <c r="A38">
        <v>2041</v>
      </c>
      <c r="C38" s="3">
        <f>SUM(nl:tr!C38)</f>
        <v>5187361.9710292574</v>
      </c>
      <c r="D38" s="3">
        <f>SUM(nl:tr!D38)</f>
        <v>3016845.1501159426</v>
      </c>
      <c r="E38" s="4">
        <f>SUM(nl:tr!E38)</f>
        <v>45.990044999753032</v>
      </c>
      <c r="F38" s="3">
        <f>SUM(nl:bc!F38)</f>
        <v>804.10293044224295</v>
      </c>
      <c r="G38" s="3">
        <f>SUM(nl:bc!G38)</f>
        <v>22076.356760847724</v>
      </c>
      <c r="H38" s="3">
        <f>SUM(nl:bc!H38, tr!F38)</f>
        <v>1263534.808</v>
      </c>
      <c r="I38" s="3">
        <f>SUM(nl:bc!I38, tr!G38)</f>
        <v>1016643.8369999999</v>
      </c>
      <c r="J38" s="3">
        <f>SUM(nl:bc!J38, tr!H38)</f>
        <v>246890.83300000004</v>
      </c>
      <c r="K38" s="3">
        <f>SUM(nl:bc!K38, tr!I38)</f>
        <v>87612.422500000001</v>
      </c>
      <c r="L38" s="3">
        <f>SUM(nl:bc!L38, tr!J38)</f>
        <v>24065.38104</v>
      </c>
      <c r="M38" s="3">
        <f>SUM(nl:bc!M38)</f>
        <v>45533.724800000011</v>
      </c>
      <c r="N38" s="3">
        <f>tr!K38</f>
        <v>8531.9889999999996</v>
      </c>
      <c r="O38" s="3">
        <f>SUM(nl:bc!N38, tr!L38)</f>
        <v>1277988.2729999998</v>
      </c>
      <c r="P38" s="3">
        <f>SUM(nl:bc!O38, tr!M38)</f>
        <v>436339.79</v>
      </c>
      <c r="Q38" s="3">
        <f>SUM(nl:bc!P38, tr!N38)</f>
        <v>193363.802</v>
      </c>
      <c r="R38" s="3">
        <f>SUM(nl:bc!Q38, tr!O38)</f>
        <v>147498.25099999999</v>
      </c>
      <c r="S38" s="3">
        <f>SUM(nl:bc!R38, tr!P38)</f>
        <v>500786.55499999999</v>
      </c>
      <c r="T38" s="3">
        <f>SUM(nl:bc!S38, tr!Q38)</f>
        <v>-14453.633400000002</v>
      </c>
      <c r="U38" s="3">
        <f>SUM(nl:bc!T38, tr!R38)</f>
        <v>86022.755799999984</v>
      </c>
      <c r="V38" s="3">
        <f>SUM(nl:bc!U38, tr!S38)</f>
        <v>2436082.6330000004</v>
      </c>
      <c r="W38" s="3">
        <f>SUM(nl:bc!V38, tr!T38)</f>
        <v>1848353.6702000003</v>
      </c>
      <c r="X38" s="2">
        <f t="shared" si="8"/>
        <v>3.6831019104783747</v>
      </c>
      <c r="Y38" s="2">
        <f t="shared" si="10"/>
        <v>24.357945619694128</v>
      </c>
      <c r="Z38" s="2">
        <f t="shared" si="11"/>
        <v>19.598474960448559</v>
      </c>
      <c r="AA38" s="2">
        <f t="shared" si="12"/>
        <v>4.7594679989338173</v>
      </c>
      <c r="AB38" s="2">
        <f t="shared" si="13"/>
        <v>1.6889591084891318</v>
      </c>
      <c r="AC38" s="2">
        <f t="shared" si="14"/>
        <v>0.46392330387588188</v>
      </c>
      <c r="AD38" s="2">
        <f t="shared" si="15"/>
        <v>0.87778190637746023</v>
      </c>
      <c r="AE38" s="2">
        <f t="shared" ref="AE38:AM54" si="16">100*O38/$C38</f>
        <v>24.636574045485901</v>
      </c>
      <c r="AF38" s="2">
        <f t="shared" si="16"/>
        <v>8.4115932614091911</v>
      </c>
      <c r="AG38" s="2">
        <f t="shared" si="16"/>
        <v>3.7275941621176951</v>
      </c>
      <c r="AH38" s="2">
        <f t="shared" si="16"/>
        <v>2.8434154358951345</v>
      </c>
      <c r="AI38" s="2">
        <f t="shared" si="16"/>
        <v>9.6539735957665549</v>
      </c>
      <c r="AJ38" s="2">
        <f t="shared" si="16"/>
        <v>-0.27863167214321399</v>
      </c>
      <c r="AK38" s="2">
        <f t="shared" si="16"/>
        <v>1.6583141157379395</v>
      </c>
      <c r="AL38" s="2">
        <f t="shared" si="16"/>
        <v>46.96187863128128</v>
      </c>
      <c r="AM38" s="2">
        <f t="shared" si="16"/>
        <v>35.631862216726255</v>
      </c>
      <c r="AO38" s="3"/>
    </row>
    <row r="39" spans="1:41" x14ac:dyDescent="0.25">
      <c r="A39">
        <v>2042</v>
      </c>
      <c r="C39" s="3">
        <f>SUM(nl:tr!C39)</f>
        <v>5382865.9179283269</v>
      </c>
      <c r="D39" s="3">
        <f>SUM(nl:tr!D39)</f>
        <v>3069669.1095403996</v>
      </c>
      <c r="E39" s="4">
        <f>SUM(nl:tr!E39)</f>
        <v>46.32345353151382</v>
      </c>
      <c r="F39" s="3">
        <f>SUM(nl:bc!F39)</f>
        <v>813.46408176055911</v>
      </c>
      <c r="G39" s="3">
        <f>SUM(nl:bc!G39)</f>
        <v>22216.446536112566</v>
      </c>
      <c r="H39" s="3">
        <f>SUM(nl:bc!H39, tr!F39)</f>
        <v>1310202.723</v>
      </c>
      <c r="I39" s="3">
        <f>SUM(nl:bc!I39, tr!G39)</f>
        <v>1054148.1970000002</v>
      </c>
      <c r="J39" s="3">
        <f>SUM(nl:bc!J39, tr!H39)</f>
        <v>256054.522</v>
      </c>
      <c r="K39" s="3">
        <f>SUM(nl:bc!K39, tr!I39)</f>
        <v>90956.797500000001</v>
      </c>
      <c r="L39" s="3">
        <f>SUM(nl:bc!L39, tr!J39)</f>
        <v>24778.898999999998</v>
      </c>
      <c r="M39" s="3">
        <f>SUM(nl:bc!M39)</f>
        <v>47257.683499999999</v>
      </c>
      <c r="N39" s="3">
        <f>tr!K39</f>
        <v>8855.9410000000007</v>
      </c>
      <c r="O39" s="3">
        <f>SUM(nl:bc!N39, tr!L39)</f>
        <v>1327434.0939999998</v>
      </c>
      <c r="P39" s="3">
        <f>SUM(nl:bc!O39, tr!M39)</f>
        <v>455129.94199999998</v>
      </c>
      <c r="Q39" s="3">
        <f>SUM(nl:bc!P39, tr!N39)</f>
        <v>200174.323</v>
      </c>
      <c r="R39" s="3">
        <f>SUM(nl:bc!Q39, tr!O39)</f>
        <v>152820.18839999998</v>
      </c>
      <c r="S39" s="3">
        <f>SUM(nl:bc!R39, tr!P39)</f>
        <v>519309.576</v>
      </c>
      <c r="T39" s="3">
        <f>SUM(nl:bc!S39, tr!Q39)</f>
        <v>-17231.233899999996</v>
      </c>
      <c r="U39" s="3">
        <f>SUM(nl:bc!T39, tr!R39)</f>
        <v>89829.666600000011</v>
      </c>
      <c r="V39" s="3">
        <f>SUM(nl:bc!U39, tr!S39)</f>
        <v>2543143.5110000004</v>
      </c>
      <c r="W39" s="3">
        <f>SUM(nl:bc!V39, tr!T39)</f>
        <v>1955414.5044999998</v>
      </c>
      <c r="X39" s="2">
        <f t="shared" si="8"/>
        <v>3.6874638562393955</v>
      </c>
      <c r="Y39" s="2">
        <f t="shared" si="10"/>
        <v>24.340244452981846</v>
      </c>
      <c r="Z39" s="2">
        <f t="shared" si="11"/>
        <v>19.583400609868882</v>
      </c>
      <c r="AA39" s="2">
        <f t="shared" si="12"/>
        <v>4.7568437688031109</v>
      </c>
      <c r="AB39" s="2">
        <f t="shared" si="13"/>
        <v>1.6897466681653113</v>
      </c>
      <c r="AC39" s="2">
        <f t="shared" si="14"/>
        <v>0.46032911422650696</v>
      </c>
      <c r="AD39" s="2">
        <f t="shared" si="15"/>
        <v>0.87792793319637052</v>
      </c>
      <c r="AE39" s="2">
        <f t="shared" si="16"/>
        <v>24.660359634424662</v>
      </c>
      <c r="AF39" s="2">
        <f t="shared" si="16"/>
        <v>8.4551602982368781</v>
      </c>
      <c r="AG39" s="2">
        <f t="shared" si="16"/>
        <v>3.718731360803428</v>
      </c>
      <c r="AH39" s="2">
        <f t="shared" si="16"/>
        <v>2.8390116107297545</v>
      </c>
      <c r="AI39" s="2">
        <f t="shared" si="16"/>
        <v>9.6474551645504061</v>
      </c>
      <c r="AJ39" s="2">
        <f t="shared" si="16"/>
        <v>-0.32011263447245003</v>
      </c>
      <c r="AK39" s="2">
        <f t="shared" si="16"/>
        <v>1.668807433988106</v>
      </c>
      <c r="AL39" s="2">
        <f t="shared" si="16"/>
        <v>47.245158058456077</v>
      </c>
      <c r="AM39" s="2">
        <f t="shared" si="16"/>
        <v>36.326643359018853</v>
      </c>
      <c r="AO39" s="3"/>
    </row>
    <row r="40" spans="1:41" x14ac:dyDescent="0.25">
      <c r="A40">
        <v>2043</v>
      </c>
      <c r="C40" s="3">
        <f>SUM(nl:tr!C40)</f>
        <v>5584962.0722272173</v>
      </c>
      <c r="D40" s="3">
        <f>SUM(nl:tr!D40)</f>
        <v>3122973.6024954659</v>
      </c>
      <c r="E40" s="4">
        <f>SUM(nl:tr!E40)</f>
        <v>46.652628946352287</v>
      </c>
      <c r="F40" s="3">
        <f>SUM(nl:bc!F40)</f>
        <v>822.93925491314894</v>
      </c>
      <c r="G40" s="3">
        <f>SUM(nl:bc!G40)</f>
        <v>22353.55361575913</v>
      </c>
      <c r="H40" s="3">
        <f>SUM(nl:bc!H40, tr!F40)</f>
        <v>1358428.4579999999</v>
      </c>
      <c r="I40" s="3">
        <f>SUM(nl:bc!I40, tr!G40)</f>
        <v>1092909.8929999999</v>
      </c>
      <c r="J40" s="3">
        <f>SUM(nl:bc!J40, tr!H40)</f>
        <v>265518.43099999998</v>
      </c>
      <c r="K40" s="3">
        <f>SUM(nl:bc!K40, tr!I40)</f>
        <v>94411.013699999996</v>
      </c>
      <c r="L40" s="3">
        <f>SUM(nl:bc!L40, tr!J40)</f>
        <v>25512.953870000001</v>
      </c>
      <c r="M40" s="3">
        <f>SUM(nl:bc!M40)</f>
        <v>49038.741399999999</v>
      </c>
      <c r="N40" s="3">
        <f>tr!K40</f>
        <v>9189.6039999999994</v>
      </c>
      <c r="O40" s="3">
        <f>SUM(nl:bc!N40, tr!L40)</f>
        <v>1378530.6570000001</v>
      </c>
      <c r="P40" s="3">
        <f>SUM(nl:bc!O40, tr!M40)</f>
        <v>474539.07799999998</v>
      </c>
      <c r="Q40" s="3">
        <f>SUM(nl:bc!P40, tr!N40)</f>
        <v>207229.49899999995</v>
      </c>
      <c r="R40" s="3">
        <f>SUM(nl:bc!Q40, tr!O40)</f>
        <v>158307.5808</v>
      </c>
      <c r="S40" s="3">
        <f>SUM(nl:bc!R40, tr!P40)</f>
        <v>538454.51899999997</v>
      </c>
      <c r="T40" s="3">
        <f>SUM(nl:bc!S40, tr!Q40)</f>
        <v>-20102.343999999997</v>
      </c>
      <c r="U40" s="3">
        <f>SUM(nl:bc!T40, tr!R40)</f>
        <v>93868.351200000019</v>
      </c>
      <c r="V40" s="3">
        <f>SUM(nl:bc!U40, tr!S40)</f>
        <v>2657114.16</v>
      </c>
      <c r="W40" s="3">
        <f>SUM(nl:bc!V40, tr!T40)</f>
        <v>2069385.1603999999</v>
      </c>
      <c r="X40" s="2">
        <f t="shared" si="8"/>
        <v>3.6910363412047333</v>
      </c>
      <c r="Y40" s="2">
        <f t="shared" si="10"/>
        <v>24.322966574028577</v>
      </c>
      <c r="Z40" s="2">
        <f t="shared" si="11"/>
        <v>19.568797045817007</v>
      </c>
      <c r="AA40" s="2">
        <f t="shared" si="12"/>
        <v>4.7541671289114831</v>
      </c>
      <c r="AB40" s="2">
        <f t="shared" si="13"/>
        <v>1.6904504001823952</v>
      </c>
      <c r="AC40" s="2">
        <f t="shared" si="14"/>
        <v>0.45681516794662375</v>
      </c>
      <c r="AD40" s="2">
        <f t="shared" si="15"/>
        <v>0.87804967635964482</v>
      </c>
      <c r="AE40" s="2">
        <f t="shared" si="16"/>
        <v>24.682900961049111</v>
      </c>
      <c r="AF40" s="2">
        <f t="shared" si="16"/>
        <v>8.496728748790936</v>
      </c>
      <c r="AG40" s="2">
        <f t="shared" si="16"/>
        <v>3.710490712739241</v>
      </c>
      <c r="AH40" s="2">
        <f t="shared" si="16"/>
        <v>2.8345327820081114</v>
      </c>
      <c r="AI40" s="2">
        <f t="shared" si="16"/>
        <v>9.6411490720342652</v>
      </c>
      <c r="AJ40" s="2">
        <f t="shared" si="16"/>
        <v>-0.35993698327808732</v>
      </c>
      <c r="AK40" s="2">
        <f t="shared" si="16"/>
        <v>1.6807339062656592</v>
      </c>
      <c r="AL40" s="2">
        <f t="shared" si="16"/>
        <v>47.576225686710423</v>
      </c>
      <c r="AM40" s="2">
        <f t="shared" si="16"/>
        <v>37.052805975005548</v>
      </c>
      <c r="AO40" s="3"/>
    </row>
    <row r="41" spans="1:41" x14ac:dyDescent="0.25">
      <c r="A41">
        <v>2044</v>
      </c>
      <c r="C41" s="3">
        <f>SUM(nl:tr!C41)</f>
        <v>5793746.233320863</v>
      </c>
      <c r="D41" s="3">
        <f>SUM(nl:tr!D41)</f>
        <v>3176697.3314309046</v>
      </c>
      <c r="E41" s="4">
        <f>SUM(nl:tr!E41)</f>
        <v>46.979326290393281</v>
      </c>
      <c r="F41" s="3">
        <f>SUM(nl:bc!F41)</f>
        <v>832.53054147675755</v>
      </c>
      <c r="G41" s="3">
        <f>SUM(nl:bc!G41)</f>
        <v>22488.719858082171</v>
      </c>
      <c r="H41" s="3">
        <f>SUM(nl:bc!H41, tr!F41)</f>
        <v>1408237.429</v>
      </c>
      <c r="I41" s="3">
        <f>SUM(nl:bc!I41, tr!G41)</f>
        <v>1132943.3119999999</v>
      </c>
      <c r="J41" s="3">
        <f>SUM(nl:bc!J41, tr!H41)</f>
        <v>275294.10100000002</v>
      </c>
      <c r="K41" s="3">
        <f>SUM(nl:bc!K41, tr!I41)</f>
        <v>97981.876000000004</v>
      </c>
      <c r="L41" s="3">
        <f>SUM(nl:bc!L41, tr!J41)</f>
        <v>26269.049830000004</v>
      </c>
      <c r="M41" s="3">
        <f>SUM(nl:bc!M41)</f>
        <v>50879.602099999996</v>
      </c>
      <c r="N41" s="3">
        <f>tr!K41</f>
        <v>9531.8209999999999</v>
      </c>
      <c r="O41" s="3">
        <f>SUM(nl:bc!N41, tr!L41)</f>
        <v>1431315.1300000001</v>
      </c>
      <c r="P41" s="3">
        <f>SUM(nl:bc!O41, tr!M41)</f>
        <v>494499.16700000007</v>
      </c>
      <c r="Q41" s="3">
        <f>SUM(nl:bc!P41, tr!N41)</f>
        <v>214659.788</v>
      </c>
      <c r="R41" s="3">
        <f>SUM(nl:bc!Q41, tr!O41)</f>
        <v>163932.14660000001</v>
      </c>
      <c r="S41" s="3">
        <f>SUM(nl:bc!R41, tr!P41)</f>
        <v>558224.03900000011</v>
      </c>
      <c r="T41" s="3">
        <f>SUM(nl:bc!S41, tr!Q41)</f>
        <v>-23077.804999999997</v>
      </c>
      <c r="U41" s="3">
        <f>SUM(nl:bc!T41, tr!R41)</f>
        <v>98153.017200000002</v>
      </c>
      <c r="V41" s="3">
        <f>SUM(nl:bc!U41, tr!S41)</f>
        <v>2778345.0419999999</v>
      </c>
      <c r="W41" s="3">
        <f>SUM(nl:bc!V41, tr!T41)</f>
        <v>2190616.0417999998</v>
      </c>
      <c r="X41" s="2">
        <f t="shared" si="8"/>
        <v>3.6939706497217268</v>
      </c>
      <c r="Y41" s="2">
        <f t="shared" si="10"/>
        <v>24.306163443973031</v>
      </c>
      <c r="Z41" s="2">
        <f t="shared" si="11"/>
        <v>19.5545898348851</v>
      </c>
      <c r="AA41" s="2">
        <f t="shared" si="12"/>
        <v>4.7515733329280936</v>
      </c>
      <c r="AB41" s="2">
        <f t="shared" si="13"/>
        <v>1.6911661652781551</v>
      </c>
      <c r="AC41" s="2">
        <f t="shared" si="14"/>
        <v>0.45340352808209022</v>
      </c>
      <c r="AD41" s="2">
        <f t="shared" si="15"/>
        <v>0.87818140545028323</v>
      </c>
      <c r="AE41" s="2">
        <f t="shared" si="16"/>
        <v>24.704484324291812</v>
      </c>
      <c r="AF41" s="2">
        <f t="shared" si="16"/>
        <v>8.5350505024891774</v>
      </c>
      <c r="AG41" s="2">
        <f t="shared" si="16"/>
        <v>3.7050257183418469</v>
      </c>
      <c r="AH41" s="2">
        <f t="shared" si="16"/>
        <v>2.8294671530001976</v>
      </c>
      <c r="AI41" s="2">
        <f t="shared" si="16"/>
        <v>9.6349411334164863</v>
      </c>
      <c r="AJ41" s="2">
        <f t="shared" si="16"/>
        <v>-0.39832267535770627</v>
      </c>
      <c r="AK41" s="2">
        <f t="shared" si="16"/>
        <v>1.6941200606181988</v>
      </c>
      <c r="AL41" s="2">
        <f t="shared" si="16"/>
        <v>47.954206658573419</v>
      </c>
      <c r="AM41" s="2">
        <f t="shared" si="16"/>
        <v>37.810010200332528</v>
      </c>
      <c r="AO41" s="3"/>
    </row>
    <row r="42" spans="1:41" x14ac:dyDescent="0.25">
      <c r="A42">
        <v>2045</v>
      </c>
      <c r="C42" s="3">
        <f>SUM(nl:tr!C42)</f>
        <v>6009343.0197957112</v>
      </c>
      <c r="D42" s="3">
        <f>SUM(nl:tr!D42)</f>
        <v>3230810.8565945984</v>
      </c>
      <c r="E42" s="4">
        <f>SUM(nl:tr!E42)</f>
        <v>47.30428848074822</v>
      </c>
      <c r="F42" s="3">
        <f>SUM(nl:bc!F42)</f>
        <v>842.23001961724378</v>
      </c>
      <c r="G42" s="3">
        <f>SUM(nl:bc!G42)</f>
        <v>22621.334091238252</v>
      </c>
      <c r="H42" s="3">
        <f>SUM(nl:bc!H42, tr!F42)</f>
        <v>1459625.1169999999</v>
      </c>
      <c r="I42" s="3">
        <f>SUM(nl:bc!I42, tr!G42)</f>
        <v>1174234.8159999999</v>
      </c>
      <c r="J42" s="3">
        <f>SUM(nl:bc!J42, tr!H42)</f>
        <v>285390.39299999998</v>
      </c>
      <c r="K42" s="3">
        <f>SUM(nl:bc!K42, tr!I42)</f>
        <v>101673.3438</v>
      </c>
      <c r="L42" s="3">
        <f>SUM(nl:bc!L42, tr!J42)</f>
        <v>27048.804199999999</v>
      </c>
      <c r="M42" s="3">
        <f>SUM(nl:bc!M42)</f>
        <v>52781.459300000002</v>
      </c>
      <c r="N42" s="3">
        <f>tr!K42</f>
        <v>9882.9490000000005</v>
      </c>
      <c r="O42" s="3">
        <f>SUM(nl:bc!N42, tr!L42)</f>
        <v>1485753.899</v>
      </c>
      <c r="P42" s="3">
        <f>SUM(nl:bc!O42, tr!M42)</f>
        <v>515074.00699999998</v>
      </c>
      <c r="Q42" s="3">
        <f>SUM(nl:bc!P42, tr!N42)</f>
        <v>222392.53599999996</v>
      </c>
      <c r="R42" s="3">
        <f>SUM(nl:bc!Q42, tr!O42)</f>
        <v>169668.39600000001</v>
      </c>
      <c r="S42" s="3">
        <f>SUM(nl:bc!R42, tr!P42)</f>
        <v>578618.83399999992</v>
      </c>
      <c r="T42" s="3">
        <f>SUM(nl:bc!S42, tr!Q42)</f>
        <v>-26128.695700000004</v>
      </c>
      <c r="U42" s="3">
        <f>SUM(nl:bc!T42, tr!R42)</f>
        <v>102698.4791</v>
      </c>
      <c r="V42" s="3">
        <f>SUM(nl:bc!U42, tr!S42)</f>
        <v>2907172.0919999997</v>
      </c>
      <c r="W42" s="3">
        <f>SUM(nl:bc!V42, tr!T42)</f>
        <v>2319443.0919999997</v>
      </c>
      <c r="X42" s="2">
        <f t="shared" si="8"/>
        <v>3.6963903887931862</v>
      </c>
      <c r="Y42" s="2">
        <f t="shared" si="10"/>
        <v>24.289262772848339</v>
      </c>
      <c r="Z42" s="2">
        <f t="shared" si="11"/>
        <v>19.540152927398015</v>
      </c>
      <c r="AA42" s="2">
        <f t="shared" si="12"/>
        <v>4.7491113763997097</v>
      </c>
      <c r="AB42" s="2">
        <f t="shared" si="13"/>
        <v>1.6919211212452374</v>
      </c>
      <c r="AC42" s="2">
        <f t="shared" si="14"/>
        <v>0.450112501664442</v>
      </c>
      <c r="AD42" s="2">
        <f t="shared" si="15"/>
        <v>0.87832328968623796</v>
      </c>
      <c r="AE42" s="2">
        <f t="shared" si="16"/>
        <v>24.724065411238723</v>
      </c>
      <c r="AF42" s="2">
        <f t="shared" si="16"/>
        <v>8.5712199370757496</v>
      </c>
      <c r="AG42" s="2">
        <f t="shared" si="16"/>
        <v>3.700779523941375</v>
      </c>
      <c r="AH42" s="2">
        <f t="shared" si="16"/>
        <v>2.8234100706364393</v>
      </c>
      <c r="AI42" s="2">
        <f t="shared" si="16"/>
        <v>9.6286537828501295</v>
      </c>
      <c r="AJ42" s="2">
        <f t="shared" si="16"/>
        <v>-0.43480120229329583</v>
      </c>
      <c r="AK42" s="2">
        <f t="shared" si="16"/>
        <v>1.7089801457779199</v>
      </c>
      <c r="AL42" s="2">
        <f t="shared" si="16"/>
        <v>48.377536153674747</v>
      </c>
      <c r="AM42" s="2">
        <f t="shared" si="16"/>
        <v>38.597282337842806</v>
      </c>
      <c r="AO42" s="3"/>
    </row>
    <row r="43" spans="1:41" x14ac:dyDescent="0.25">
      <c r="A43">
        <v>2046</v>
      </c>
      <c r="C43" s="3">
        <f>SUM(nl:tr!C43)</f>
        <v>6231977.1839097692</v>
      </c>
      <c r="D43" s="3">
        <f>SUM(nl:tr!D43)</f>
        <v>3285325.8188374699</v>
      </c>
      <c r="E43" s="4">
        <f>SUM(nl:tr!E43)</f>
        <v>47.627808216847562</v>
      </c>
      <c r="F43" s="3">
        <f>SUM(nl:bc!F43)</f>
        <v>852.04061247094592</v>
      </c>
      <c r="G43" s="3">
        <f>SUM(nl:bc!G43)</f>
        <v>22750.948404895877</v>
      </c>
      <c r="H43" s="3">
        <f>SUM(nl:bc!H43, tr!F43)</f>
        <v>1512660.9479999999</v>
      </c>
      <c r="I43" s="3">
        <f>SUM(nl:bc!I43, tr!G43)</f>
        <v>1216846.5799999998</v>
      </c>
      <c r="J43" s="3">
        <f>SUM(nl:bc!J43, tr!H43)</f>
        <v>295814.29100000003</v>
      </c>
      <c r="K43" s="3">
        <f>SUM(nl:bc!K43, tr!I43)</f>
        <v>105486.34309999998</v>
      </c>
      <c r="L43" s="3">
        <f>SUM(nl:bc!L43, tr!J43)</f>
        <v>27851.92527</v>
      </c>
      <c r="M43" s="3">
        <f>SUM(nl:bc!M43)</f>
        <v>54745.695699999997</v>
      </c>
      <c r="N43" s="3">
        <f>tr!K43</f>
        <v>10244.219999999999</v>
      </c>
      <c r="O43" s="3">
        <f>SUM(nl:bc!N43, tr!L43)</f>
        <v>1541668.73</v>
      </c>
      <c r="P43" s="3">
        <f>SUM(nl:bc!O43, tr!M43)</f>
        <v>535998.51300000004</v>
      </c>
      <c r="Q43" s="3">
        <f>SUM(nl:bc!P43, tr!N43)</f>
        <v>230441.59599999999</v>
      </c>
      <c r="R43" s="3">
        <f>SUM(nl:bc!Q43, tr!O43)</f>
        <v>175557.85890000002</v>
      </c>
      <c r="S43" s="3">
        <f>SUM(nl:bc!R43, tr!P43)</f>
        <v>599670.79700000002</v>
      </c>
      <c r="T43" s="3">
        <f>SUM(nl:bc!S43, tr!Q43)</f>
        <v>-29007.802399999993</v>
      </c>
      <c r="U43" s="3">
        <f>SUM(nl:bc!T43, tr!R43)</f>
        <v>107518.59700000001</v>
      </c>
      <c r="V43" s="3">
        <f>SUM(nl:bc!U43, tr!S43)</f>
        <v>3043698.5380000002</v>
      </c>
      <c r="W43" s="3">
        <f>SUM(nl:bc!V43, tr!T43)</f>
        <v>2455969.5380000002</v>
      </c>
      <c r="X43" s="2">
        <f t="shared" si="8"/>
        <v>3.6983912062127771</v>
      </c>
      <c r="Y43" s="2">
        <f t="shared" si="10"/>
        <v>24.272568774890772</v>
      </c>
      <c r="Z43" s="2">
        <f t="shared" si="11"/>
        <v>19.525851011485639</v>
      </c>
      <c r="AA43" s="2">
        <f t="shared" si="12"/>
        <v>4.7467165278422021</v>
      </c>
      <c r="AB43" s="2">
        <f t="shared" si="13"/>
        <v>1.6926625368968502</v>
      </c>
      <c r="AC43" s="2">
        <f t="shared" si="14"/>
        <v>0.44691956417796885</v>
      </c>
      <c r="AD43" s="2">
        <f t="shared" si="15"/>
        <v>0.87846431532751645</v>
      </c>
      <c r="AE43" s="2">
        <f t="shared" si="16"/>
        <v>24.738035530367586</v>
      </c>
      <c r="AF43" s="2">
        <f t="shared" si="16"/>
        <v>8.6007778459761539</v>
      </c>
      <c r="AG43" s="2">
        <f t="shared" si="16"/>
        <v>3.6977284928926415</v>
      </c>
      <c r="AH43" s="2">
        <f t="shared" si="16"/>
        <v>2.8170491277354115</v>
      </c>
      <c r="AI43" s="2">
        <f t="shared" si="16"/>
        <v>9.6224806237782676</v>
      </c>
      <c r="AJ43" s="2">
        <f t="shared" si="16"/>
        <v>-0.46546708282075744</v>
      </c>
      <c r="AK43" s="2">
        <f t="shared" si="16"/>
        <v>1.7252726354262073</v>
      </c>
      <c r="AL43" s="2">
        <f t="shared" si="16"/>
        <v>48.840014142838506</v>
      </c>
      <c r="AM43" s="2">
        <f t="shared" si="16"/>
        <v>39.409154839992418</v>
      </c>
      <c r="AO43" s="3"/>
    </row>
    <row r="44" spans="1:41" x14ac:dyDescent="0.25">
      <c r="A44">
        <v>2047</v>
      </c>
      <c r="C44" s="3">
        <f>SUM(nl:tr!C44)</f>
        <v>6462535.1197767798</v>
      </c>
      <c r="D44" s="3">
        <f>SUM(nl:tr!D44)</f>
        <v>3340572.0510719186</v>
      </c>
      <c r="E44" s="4">
        <f>SUM(nl:tr!E44)</f>
        <v>47.950148201268597</v>
      </c>
      <c r="F44" s="3">
        <f>SUM(nl:bc!F44)</f>
        <v>861.97857726703978</v>
      </c>
      <c r="G44" s="3">
        <f>SUM(nl:bc!G44)</f>
        <v>22879.055362126877</v>
      </c>
      <c r="H44" s="3">
        <f>SUM(nl:bc!H44, tr!F44)</f>
        <v>1567574.456</v>
      </c>
      <c r="I44" s="3">
        <f>SUM(nl:bc!I44, tr!G44)</f>
        <v>1260986.0389999999</v>
      </c>
      <c r="J44" s="3">
        <f>SUM(nl:bc!J44, tr!H44)</f>
        <v>306588.48700000008</v>
      </c>
      <c r="K44" s="3">
        <f>SUM(nl:bc!K44, tr!I44)</f>
        <v>109426.15630000002</v>
      </c>
      <c r="L44" s="3">
        <f>SUM(nl:bc!L44, tr!J44)</f>
        <v>28677.931600000004</v>
      </c>
      <c r="M44" s="3">
        <f>SUM(nl:bc!M44)</f>
        <v>56775.945099999997</v>
      </c>
      <c r="N44" s="3">
        <f>tr!K44</f>
        <v>10616.2</v>
      </c>
      <c r="O44" s="3">
        <f>SUM(nl:bc!N44, tr!L44)</f>
        <v>1599163.04</v>
      </c>
      <c r="P44" s="3">
        <f>SUM(nl:bc!O44, tr!M44)</f>
        <v>557188.80500000005</v>
      </c>
      <c r="Q44" s="3">
        <f>SUM(nl:bc!P44, tr!N44)</f>
        <v>238844.13099999996</v>
      </c>
      <c r="R44" s="3">
        <f>SUM(nl:bc!Q44, tr!O44)</f>
        <v>181653.1911</v>
      </c>
      <c r="S44" s="3">
        <f>SUM(nl:bc!R44, tr!P44)</f>
        <v>621477.17200000002</v>
      </c>
      <c r="T44" s="3">
        <f>SUM(nl:bc!S44, tr!Q44)</f>
        <v>-31588.642700000004</v>
      </c>
      <c r="U44" s="3">
        <f>SUM(nl:bc!T44, tr!R44)</f>
        <v>112618.61289999999</v>
      </c>
      <c r="V44" s="3">
        <f>SUM(nl:bc!U44, tr!S44)</f>
        <v>3187906.05</v>
      </c>
      <c r="W44" s="3">
        <f>SUM(nl:bc!V44, tr!T44)</f>
        <v>2600176.949</v>
      </c>
      <c r="X44" s="2">
        <f t="shared" si="8"/>
        <v>3.7000580541725117</v>
      </c>
      <c r="Y44" s="2">
        <f t="shared" si="10"/>
        <v>24.25633945420083</v>
      </c>
      <c r="Z44" s="2">
        <f t="shared" si="11"/>
        <v>19.512250465627723</v>
      </c>
      <c r="AA44" s="2">
        <f t="shared" si="12"/>
        <v>4.7440900717393681</v>
      </c>
      <c r="AB44" s="2">
        <f t="shared" si="13"/>
        <v>1.6932388648091348</v>
      </c>
      <c r="AC44" s="2">
        <f t="shared" si="14"/>
        <v>0.44375668477590502</v>
      </c>
      <c r="AD44" s="2">
        <f t="shared" si="15"/>
        <v>0.87853983069667363</v>
      </c>
      <c r="AE44" s="2">
        <f t="shared" si="16"/>
        <v>24.745135002921828</v>
      </c>
      <c r="AF44" s="2">
        <f t="shared" si="16"/>
        <v>8.6218302055315679</v>
      </c>
      <c r="AG44" s="2">
        <f t="shared" si="16"/>
        <v>3.6958272036168029</v>
      </c>
      <c r="AH44" s="2">
        <f t="shared" si="16"/>
        <v>2.810865824838634</v>
      </c>
      <c r="AI44" s="2">
        <f t="shared" si="16"/>
        <v>9.6166157781973691</v>
      </c>
      <c r="AJ44" s="2">
        <f t="shared" si="16"/>
        <v>-0.48879645703327484</v>
      </c>
      <c r="AK44" s="2">
        <f t="shared" si="16"/>
        <v>1.7426383116334989</v>
      </c>
      <c r="AL44" s="2">
        <f t="shared" si="16"/>
        <v>49.32903250683011</v>
      </c>
      <c r="AM44" s="2">
        <f t="shared" si="16"/>
        <v>40.23462775533531</v>
      </c>
      <c r="AO44" s="3"/>
    </row>
    <row r="45" spans="1:41" x14ac:dyDescent="0.25">
      <c r="A45">
        <v>2048</v>
      </c>
      <c r="C45" s="3">
        <f>SUM(nl:tr!C45)</f>
        <v>6701294.4905928075</v>
      </c>
      <c r="D45" s="3">
        <f>SUM(nl:tr!D45)</f>
        <v>3396574.68468082</v>
      </c>
      <c r="E45" s="4">
        <f>SUM(nl:tr!E45)</f>
        <v>48.271588494545689</v>
      </c>
      <c r="F45" s="3">
        <f>SUM(nl:bc!F45)</f>
        <v>872.03658622009448</v>
      </c>
      <c r="G45" s="3">
        <f>SUM(nl:bc!G45)</f>
        <v>23006.642299076731</v>
      </c>
      <c r="H45" s="3">
        <f>SUM(nl:bc!H45, tr!F45)</f>
        <v>1624417.372</v>
      </c>
      <c r="I45" s="3">
        <f>SUM(nl:bc!I45, tr!G45)</f>
        <v>1306686.7159999998</v>
      </c>
      <c r="J45" s="3">
        <f>SUM(nl:bc!J45, tr!H45)</f>
        <v>317730.70099999994</v>
      </c>
      <c r="K45" s="3">
        <f>SUM(nl:bc!K45, tr!I45)</f>
        <v>113501.39860000001</v>
      </c>
      <c r="L45" s="3">
        <f>SUM(nl:bc!L45, tr!J45)</f>
        <v>29527.626800000002</v>
      </c>
      <c r="M45" s="3">
        <f>SUM(nl:bc!M45)</f>
        <v>58876.470400000006</v>
      </c>
      <c r="N45" s="3">
        <f>tr!K45</f>
        <v>10998.47</v>
      </c>
      <c r="O45" s="3">
        <f>SUM(nl:bc!N45, tr!L45)</f>
        <v>1658668.169</v>
      </c>
      <c r="P45" s="3">
        <f>SUM(nl:bc!O45, tr!M45)</f>
        <v>579052.48600000003</v>
      </c>
      <c r="Q45" s="3">
        <f>SUM(nl:bc!P45, tr!N45)</f>
        <v>247611.46399999998</v>
      </c>
      <c r="R45" s="3">
        <f>SUM(nl:bc!Q45, tr!O45)</f>
        <v>187950.141</v>
      </c>
      <c r="S45" s="3">
        <f>SUM(nl:bc!R45, tr!P45)</f>
        <v>644053.99699999997</v>
      </c>
      <c r="T45" s="3">
        <f>SUM(nl:bc!S45, tr!Q45)</f>
        <v>-34250.769</v>
      </c>
      <c r="U45" s="3">
        <f>SUM(nl:bc!T45, tr!R45)</f>
        <v>117998.9461</v>
      </c>
      <c r="V45" s="3">
        <f>SUM(nl:bc!U45, tr!S45)</f>
        <v>3340155.86</v>
      </c>
      <c r="W45" s="3">
        <f>SUM(nl:bc!V45, tr!T45)</f>
        <v>2752426.86</v>
      </c>
      <c r="X45" s="2">
        <f t="shared" si="8"/>
        <v>3.7014561988111288</v>
      </c>
      <c r="Y45" s="2">
        <f t="shared" si="10"/>
        <v>24.240351983938872</v>
      </c>
      <c r="Z45" s="2">
        <f t="shared" si="11"/>
        <v>19.49901944817244</v>
      </c>
      <c r="AA45" s="2">
        <f t="shared" si="12"/>
        <v>4.7413332072784788</v>
      </c>
      <c r="AB45" s="2">
        <f t="shared" si="13"/>
        <v>1.6937234852062066</v>
      </c>
      <c r="AC45" s="2">
        <f t="shared" si="14"/>
        <v>0.440625715545713</v>
      </c>
      <c r="AD45" s="2">
        <f t="shared" si="15"/>
        <v>0.8785835405778698</v>
      </c>
      <c r="AE45" s="2">
        <f t="shared" si="16"/>
        <v>24.751459159546226</v>
      </c>
      <c r="AF45" s="2">
        <f t="shared" si="16"/>
        <v>8.6409049298291034</v>
      </c>
      <c r="AG45" s="2">
        <f t="shared" si="16"/>
        <v>3.6949795945782391</v>
      </c>
      <c r="AH45" s="2">
        <f t="shared" si="16"/>
        <v>2.8046840989280808</v>
      </c>
      <c r="AI45" s="2">
        <f t="shared" si="16"/>
        <v>9.6108893274891116</v>
      </c>
      <c r="AJ45" s="2">
        <f t="shared" si="16"/>
        <v>-0.51110675777763226</v>
      </c>
      <c r="AK45" s="2">
        <f t="shared" si="16"/>
        <v>1.7608380927840945</v>
      </c>
      <c r="AL45" s="2">
        <f t="shared" si="16"/>
        <v>49.84344240786416</v>
      </c>
      <c r="AM45" s="2">
        <f t="shared" si="16"/>
        <v>41.073062284664879</v>
      </c>
      <c r="AO45" s="3"/>
    </row>
    <row r="46" spans="1:41" x14ac:dyDescent="0.25">
      <c r="A46">
        <v>2049</v>
      </c>
      <c r="C46" s="3">
        <f>SUM(nl:tr!C46)</f>
        <v>6947724.2832362223</v>
      </c>
      <c r="D46" s="3">
        <f>SUM(nl:tr!D46)</f>
        <v>3452946.227912812</v>
      </c>
      <c r="E46" s="4">
        <f>SUM(nl:tr!E46)</f>
        <v>48.592671730585948</v>
      </c>
      <c r="F46" s="3">
        <f>SUM(nl:bc!F46)</f>
        <v>882.2106563511993</v>
      </c>
      <c r="G46" s="3">
        <f>SUM(nl:bc!G46)</f>
        <v>23132.049619461257</v>
      </c>
      <c r="H46" s="3">
        <f>SUM(nl:bc!H46, tr!F46)</f>
        <v>1683056.889</v>
      </c>
      <c r="I46" s="3">
        <f>SUM(nl:bc!I46, tr!G46)</f>
        <v>1353814.4979999999</v>
      </c>
      <c r="J46" s="3">
        <f>SUM(nl:bc!J46, tr!H46)</f>
        <v>329242.31900000002</v>
      </c>
      <c r="K46" s="3">
        <f>SUM(nl:bc!K46, tr!I46)</f>
        <v>117718.1202</v>
      </c>
      <c r="L46" s="3">
        <f>SUM(nl:bc!L46, tr!J46)</f>
        <v>30402.986199999999</v>
      </c>
      <c r="M46" s="3">
        <f>SUM(nl:bc!M46)</f>
        <v>61049.284100000004</v>
      </c>
      <c r="N46" s="3">
        <f>tr!K46</f>
        <v>11390.78</v>
      </c>
      <c r="O46" s="3">
        <f>SUM(nl:bc!N46, tr!L46)</f>
        <v>1719963.5489999999</v>
      </c>
      <c r="P46" s="3">
        <f>SUM(nl:bc!O46, tr!M46)</f>
        <v>601520.21899999992</v>
      </c>
      <c r="Q46" s="3">
        <f>SUM(nl:bc!P46, tr!N46)</f>
        <v>256680.52799999999</v>
      </c>
      <c r="R46" s="3">
        <f>SUM(nl:bc!Q46, tr!O46)</f>
        <v>194419.96830000001</v>
      </c>
      <c r="S46" s="3">
        <f>SUM(nl:bc!R46, tr!P46)</f>
        <v>667342.90099999995</v>
      </c>
      <c r="T46" s="3">
        <f>SUM(nl:bc!S46, tr!Q46)</f>
        <v>-36906.669799999996</v>
      </c>
      <c r="U46" s="3">
        <f>SUM(nl:bc!T46, tr!R46)</f>
        <v>123673.85149999999</v>
      </c>
      <c r="V46" s="3">
        <f>SUM(nl:bc!U46, tr!S46)</f>
        <v>3500736.4190000002</v>
      </c>
      <c r="W46" s="3">
        <f>SUM(nl:bc!V46, tr!T46)</f>
        <v>2913007.4190000002</v>
      </c>
      <c r="X46" s="2">
        <f t="shared" si="8"/>
        <v>3.7026371428068625</v>
      </c>
      <c r="Y46" s="2">
        <f t="shared" si="10"/>
        <v>24.224578011262686</v>
      </c>
      <c r="Z46" s="2">
        <f t="shared" si="11"/>
        <v>19.485725725566624</v>
      </c>
      <c r="AA46" s="2">
        <f t="shared" si="12"/>
        <v>4.7388512493855073</v>
      </c>
      <c r="AB46" s="2">
        <f t="shared" si="13"/>
        <v>1.6943406992133454</v>
      </c>
      <c r="AC46" s="2">
        <f t="shared" si="14"/>
        <v>0.43759632594168535</v>
      </c>
      <c r="AD46" s="2">
        <f t="shared" si="15"/>
        <v>0.87869468636374104</v>
      </c>
      <c r="AE46" s="2">
        <f t="shared" si="16"/>
        <v>24.755783028840167</v>
      </c>
      <c r="AF46" s="2">
        <f t="shared" si="16"/>
        <v>8.6578021014935</v>
      </c>
      <c r="AG46" s="2">
        <f t="shared" si="16"/>
        <v>3.6944547241077221</v>
      </c>
      <c r="AH46" s="2">
        <f t="shared" si="16"/>
        <v>2.7983259031896983</v>
      </c>
      <c r="AI46" s="2">
        <f t="shared" si="16"/>
        <v>9.605201268711749</v>
      </c>
      <c r="AJ46" s="2">
        <f t="shared" si="16"/>
        <v>-0.53120515863086348</v>
      </c>
      <c r="AK46" s="2">
        <f t="shared" si="16"/>
        <v>1.7800627436872494</v>
      </c>
      <c r="AL46" s="2">
        <f t="shared" si="16"/>
        <v>50.386806906640388</v>
      </c>
      <c r="AM46" s="2">
        <f t="shared" si="16"/>
        <v>41.927504607928007</v>
      </c>
      <c r="AO46" s="3"/>
    </row>
    <row r="47" spans="1:41" x14ac:dyDescent="0.25">
      <c r="A47">
        <v>2050</v>
      </c>
      <c r="C47" s="3">
        <f>SUM(nl:tr!C47)</f>
        <v>7202236.9688771591</v>
      </c>
      <c r="D47" s="3">
        <f>SUM(nl:tr!D47)</f>
        <v>3509778.5224685706</v>
      </c>
      <c r="E47" s="4">
        <f>SUM(nl:tr!E47)</f>
        <v>48.913974057731373</v>
      </c>
      <c r="F47" s="3">
        <f>SUM(nl:bc!F47)</f>
        <v>892.50188491120934</v>
      </c>
      <c r="G47" s="3">
        <f>SUM(nl:bc!G47)</f>
        <v>23255.913114275063</v>
      </c>
      <c r="H47" s="3">
        <f>SUM(nl:bc!H47, tr!F47)</f>
        <v>1743576.017</v>
      </c>
      <c r="I47" s="3">
        <f>SUM(nl:bc!I47, tr!G47)</f>
        <v>1402441.943</v>
      </c>
      <c r="J47" s="3">
        <f>SUM(nl:bc!J47, tr!H47)</f>
        <v>341134.09</v>
      </c>
      <c r="K47" s="3">
        <f>SUM(nl:bc!K47, tr!I47)</f>
        <v>122077.87159999998</v>
      </c>
      <c r="L47" s="3">
        <f>SUM(nl:bc!L47, tr!J47)</f>
        <v>31305.170599999994</v>
      </c>
      <c r="M47" s="3">
        <f>SUM(nl:bc!M47)</f>
        <v>63294.905499999993</v>
      </c>
      <c r="N47" s="3">
        <f>tr!K47</f>
        <v>11794.11</v>
      </c>
      <c r="O47" s="3">
        <f>SUM(nl:bc!N47, tr!L47)</f>
        <v>1783131.1459999999</v>
      </c>
      <c r="P47" s="3">
        <f>SUM(nl:bc!O47, tr!M47)</f>
        <v>624610.54999999993</v>
      </c>
      <c r="Q47" s="3">
        <f>SUM(nl:bc!P47, tr!N47)</f>
        <v>266061.88099999999</v>
      </c>
      <c r="R47" s="3">
        <f>SUM(nl:bc!Q47, tr!O47)</f>
        <v>201081.79759999999</v>
      </c>
      <c r="S47" s="3">
        <f>SUM(nl:bc!R47, tr!P47)</f>
        <v>691377.13500000001</v>
      </c>
      <c r="T47" s="3">
        <f>SUM(nl:bc!S47, tr!Q47)</f>
        <v>-39555.321599999996</v>
      </c>
      <c r="U47" s="3">
        <f>SUM(nl:bc!T47, tr!R47)</f>
        <v>129654.7666</v>
      </c>
      <c r="V47" s="3">
        <f>SUM(nl:bc!U47, tr!S47)</f>
        <v>3669945.7409999999</v>
      </c>
      <c r="W47" s="3">
        <f>SUM(nl:bc!V47, tr!T47)</f>
        <v>3082216.7409999999</v>
      </c>
      <c r="X47" s="2">
        <f t="shared" si="8"/>
        <v>3.7036426363409678</v>
      </c>
      <c r="Y47" s="2">
        <f t="shared" si="10"/>
        <v>24.208812130654266</v>
      </c>
      <c r="Z47" s="2">
        <f t="shared" si="11"/>
        <v>19.47231046493383</v>
      </c>
      <c r="AA47" s="2">
        <f t="shared" si="12"/>
        <v>4.7365018878736418</v>
      </c>
      <c r="AB47" s="2">
        <f t="shared" si="13"/>
        <v>1.6949993748821643</v>
      </c>
      <c r="AC47" s="2">
        <f t="shared" si="14"/>
        <v>0.43465899185597784</v>
      </c>
      <c r="AD47" s="2">
        <f t="shared" si="15"/>
        <v>0.87882286813825528</v>
      </c>
      <c r="AE47" s="2">
        <f t="shared" si="16"/>
        <v>24.758018289392567</v>
      </c>
      <c r="AF47" s="2">
        <f t="shared" si="16"/>
        <v>8.6724520825836944</v>
      </c>
      <c r="AG47" s="2">
        <f t="shared" si="16"/>
        <v>3.694156164948839</v>
      </c>
      <c r="AH47" s="2">
        <f t="shared" si="16"/>
        <v>2.7919353177204469</v>
      </c>
      <c r="AI47" s="2">
        <f t="shared" si="16"/>
        <v>9.5994777454231262</v>
      </c>
      <c r="AJ47" s="2">
        <f t="shared" si="16"/>
        <v>-0.54920883290746181</v>
      </c>
      <c r="AK47" s="2">
        <f t="shared" si="16"/>
        <v>1.8002013424478229</v>
      </c>
      <c r="AL47" s="2">
        <f t="shared" si="16"/>
        <v>50.955637211866836</v>
      </c>
      <c r="AM47" s="2">
        <f t="shared" si="16"/>
        <v>42.795269779640734</v>
      </c>
      <c r="AO47" s="3"/>
    </row>
    <row r="48" spans="1:41" x14ac:dyDescent="0.25">
      <c r="A48">
        <v>2051</v>
      </c>
      <c r="C48" s="3">
        <f>SUM(nl:tr!C48)</f>
        <v>7465450.3256672025</v>
      </c>
      <c r="D48" s="3">
        <f>SUM(nl:tr!D48)</f>
        <v>3567249.5938880681</v>
      </c>
      <c r="E48" s="4">
        <f>SUM(nl:tr!E48)</f>
        <v>49.236134743225691</v>
      </c>
      <c r="F48" s="3">
        <f>SUM(nl:bc!F48)</f>
        <v>902.91478254544563</v>
      </c>
      <c r="G48" s="3">
        <f>SUM(nl:bc!G48)</f>
        <v>23378.493780103785</v>
      </c>
      <c r="H48" s="3">
        <f>SUM(nl:bc!H48, tr!F48)</f>
        <v>1806125.8219999999</v>
      </c>
      <c r="I48" s="3">
        <f>SUM(nl:bc!I48, tr!G48)</f>
        <v>1452708.192</v>
      </c>
      <c r="J48" s="3">
        <f>SUM(nl:bc!J48, tr!H48)</f>
        <v>353417.68099999998</v>
      </c>
      <c r="K48" s="3">
        <f>SUM(nl:bc!K48, tr!I48)</f>
        <v>126581.25079999999</v>
      </c>
      <c r="L48" s="3">
        <f>SUM(nl:bc!L48, tr!J48)</f>
        <v>32233.812399999999</v>
      </c>
      <c r="M48" s="3">
        <f>SUM(nl:bc!M48)</f>
        <v>65614.698499999999</v>
      </c>
      <c r="N48" s="3">
        <f>tr!K48</f>
        <v>12209.01</v>
      </c>
      <c r="O48" s="3">
        <f>SUM(nl:bc!N48, tr!L48)</f>
        <v>1847991.801</v>
      </c>
      <c r="P48" s="3">
        <f>SUM(nl:bc!O48, tr!M48)</f>
        <v>648020.08899999992</v>
      </c>
      <c r="Q48" s="3">
        <f>SUM(nl:bc!P48, tr!N48)</f>
        <v>275777.21300000005</v>
      </c>
      <c r="R48" s="3">
        <f>SUM(nl:bc!Q48, tr!O48)</f>
        <v>207965.24229999998</v>
      </c>
      <c r="S48" s="3">
        <f>SUM(nl:bc!R48, tr!P48)</f>
        <v>716229.201</v>
      </c>
      <c r="T48" s="3">
        <f>SUM(nl:bc!S48, tr!Q48)</f>
        <v>-41866.024699999994</v>
      </c>
      <c r="U48" s="3">
        <f>SUM(nl:bc!T48, tr!R48)</f>
        <v>135953.40849999999</v>
      </c>
      <c r="V48" s="3">
        <f>SUM(nl:bc!U48, tr!S48)</f>
        <v>3847765.5060000001</v>
      </c>
      <c r="W48" s="3">
        <f>SUM(nl:bc!V48, tr!T48)</f>
        <v>3260036.486</v>
      </c>
      <c r="X48" s="2">
        <f t="shared" si="8"/>
        <v>3.7045073168562683</v>
      </c>
      <c r="Y48" s="2">
        <f t="shared" si="10"/>
        <v>24.193126244378067</v>
      </c>
      <c r="Z48" s="2">
        <f t="shared" si="11"/>
        <v>19.459083225098933</v>
      </c>
      <c r="AA48" s="2">
        <f t="shared" si="12"/>
        <v>4.734043702426141</v>
      </c>
      <c r="AB48" s="2">
        <f t="shared" si="13"/>
        <v>1.6955608205548829</v>
      </c>
      <c r="AC48" s="2">
        <f t="shared" si="14"/>
        <v>0.4317731817084885</v>
      </c>
      <c r="AD48" s="2">
        <f t="shared" si="15"/>
        <v>0.87891146063095504</v>
      </c>
      <c r="AE48" s="2">
        <f t="shared" si="16"/>
        <v>24.753922675586768</v>
      </c>
      <c r="AF48" s="2">
        <f t="shared" si="16"/>
        <v>8.6802545155517468</v>
      </c>
      <c r="AG48" s="2">
        <f t="shared" si="16"/>
        <v>3.6940465875426378</v>
      </c>
      <c r="AH48" s="2">
        <f t="shared" si="16"/>
        <v>2.7857025795883747</v>
      </c>
      <c r="AI48" s="2">
        <f t="shared" si="16"/>
        <v>9.5939182468003246</v>
      </c>
      <c r="AJ48" s="2">
        <f t="shared" si="16"/>
        <v>-0.56079704336199354</v>
      </c>
      <c r="AK48" s="2">
        <f t="shared" si="16"/>
        <v>1.8211012406388165</v>
      </c>
      <c r="AL48" s="2">
        <f t="shared" si="16"/>
        <v>51.540969910025055</v>
      </c>
      <c r="AM48" s="2">
        <f t="shared" si="16"/>
        <v>43.668316629092892</v>
      </c>
      <c r="AO48" s="3"/>
    </row>
    <row r="49" spans="1:41" x14ac:dyDescent="0.25">
      <c r="A49">
        <v>2052</v>
      </c>
      <c r="C49" s="3">
        <f>SUM(nl:tr!C49)</f>
        <v>7738550.3362383824</v>
      </c>
      <c r="D49" s="3">
        <f>SUM(nl:tr!D49)</f>
        <v>3625777.1765105384</v>
      </c>
      <c r="E49" s="4">
        <f>SUM(nl:tr!E49)</f>
        <v>49.559849934439967</v>
      </c>
      <c r="F49" s="3">
        <f>SUM(nl:bc!F49)</f>
        <v>913.45869271644699</v>
      </c>
      <c r="G49" s="3">
        <f>SUM(nl:bc!G49)</f>
        <v>23502.023627258626</v>
      </c>
      <c r="H49" s="3">
        <f>SUM(nl:bc!H49, tr!F49)</f>
        <v>1870997.662</v>
      </c>
      <c r="I49" s="3">
        <f>SUM(nl:bc!I49, tr!G49)</f>
        <v>1504867.1710000003</v>
      </c>
      <c r="J49" s="3">
        <f>SUM(nl:bc!J49, tr!H49)</f>
        <v>366130.35399999999</v>
      </c>
      <c r="K49" s="3">
        <f>SUM(nl:bc!K49, tr!I49)</f>
        <v>131239.87170000002</v>
      </c>
      <c r="L49" s="3">
        <f>SUM(nl:bc!L49, tr!J49)</f>
        <v>33188.648000000001</v>
      </c>
      <c r="M49" s="3">
        <f>SUM(nl:bc!M49)</f>
        <v>68015.352299999999</v>
      </c>
      <c r="N49" s="3">
        <f>tr!K49</f>
        <v>12635.96</v>
      </c>
      <c r="O49" s="3">
        <f>SUM(nl:bc!N49, tr!L49)</f>
        <v>1914769.176</v>
      </c>
      <c r="P49" s="3">
        <f>SUM(nl:bc!O49, tr!M49)</f>
        <v>671722.57000000007</v>
      </c>
      <c r="Q49" s="3">
        <f>SUM(nl:bc!P49, tr!N49)</f>
        <v>285866.49100000004</v>
      </c>
      <c r="R49" s="3">
        <f>SUM(nl:bc!Q49, tr!O49)</f>
        <v>215162.96330000003</v>
      </c>
      <c r="S49" s="3">
        <f>SUM(nl:bc!R49, tr!P49)</f>
        <v>742017.23699999996</v>
      </c>
      <c r="T49" s="3">
        <f>SUM(nl:bc!S49, tr!Q49)</f>
        <v>-43771.613099999995</v>
      </c>
      <c r="U49" s="3">
        <f>SUM(nl:bc!T49, tr!R49)</f>
        <v>142569.6263</v>
      </c>
      <c r="V49" s="3">
        <f>SUM(nl:bc!U49, tr!S49)</f>
        <v>4034106.8870000001</v>
      </c>
      <c r="W49" s="3">
        <f>SUM(nl:bc!V49, tr!T49)</f>
        <v>3446377.9270000001</v>
      </c>
      <c r="X49" s="2">
        <f t="shared" si="8"/>
        <v>3.7052576639008938</v>
      </c>
      <c r="Y49" s="2">
        <f t="shared" si="10"/>
        <v>24.177624757939736</v>
      </c>
      <c r="Z49" s="2">
        <f t="shared" si="11"/>
        <v>19.446370516619243</v>
      </c>
      <c r="AA49" s="2">
        <f t="shared" si="12"/>
        <v>4.731252470963077</v>
      </c>
      <c r="AB49" s="2">
        <f t="shared" si="13"/>
        <v>1.6959232155591839</v>
      </c>
      <c r="AC49" s="2">
        <f t="shared" si="14"/>
        <v>0.42887422783286583</v>
      </c>
      <c r="AD49" s="2">
        <f t="shared" si="15"/>
        <v>0.87891593831851267</v>
      </c>
      <c r="AE49" s="2">
        <f t="shared" si="16"/>
        <v>24.74325413422001</v>
      </c>
      <c r="AF49" s="2">
        <f t="shared" si="16"/>
        <v>8.6802119365229373</v>
      </c>
      <c r="AG49" s="2">
        <f t="shared" si="16"/>
        <v>3.6940573954960714</v>
      </c>
      <c r="AH49" s="2">
        <f t="shared" si="16"/>
        <v>2.7804040027035373</v>
      </c>
      <c r="AI49" s="2">
        <f t="shared" si="16"/>
        <v>9.5885819017710983</v>
      </c>
      <c r="AJ49" s="2">
        <f t="shared" si="16"/>
        <v>-0.56563065688187875</v>
      </c>
      <c r="AK49" s="2">
        <f t="shared" si="16"/>
        <v>1.8423298952049127</v>
      </c>
      <c r="AL49" s="2">
        <f t="shared" si="16"/>
        <v>52.130007710991144</v>
      </c>
      <c r="AM49" s="2">
        <f t="shared" si="16"/>
        <v>44.535187822726542</v>
      </c>
      <c r="AO49" s="3"/>
    </row>
    <row r="50" spans="1:41" x14ac:dyDescent="0.25">
      <c r="A50">
        <v>2053</v>
      </c>
      <c r="C50" s="3">
        <f>SUM(nl:tr!C50)</f>
        <v>8021805.1648650533</v>
      </c>
      <c r="D50" s="3">
        <f>SUM(nl:tr!D50)</f>
        <v>3685329.9829646079</v>
      </c>
      <c r="E50" s="4">
        <f>SUM(nl:tr!E50)</f>
        <v>49.885793273531064</v>
      </c>
      <c r="F50" s="3">
        <f>SUM(nl:bc!F50)</f>
        <v>924.13609832243174</v>
      </c>
      <c r="G50" s="3">
        <f>SUM(nl:bc!G50)</f>
        <v>23626.841783012354</v>
      </c>
      <c r="H50" s="3">
        <f>SUM(nl:bc!H50, tr!F50)</f>
        <v>1938270.969</v>
      </c>
      <c r="I50" s="3">
        <f>SUM(nl:bc!I50, tr!G50)</f>
        <v>1558977.8579999998</v>
      </c>
      <c r="J50" s="3">
        <f>SUM(nl:bc!J50, tr!H50)</f>
        <v>379293.13800000004</v>
      </c>
      <c r="K50" s="3">
        <f>SUM(nl:bc!K50, tr!I50)</f>
        <v>136065.40330000001</v>
      </c>
      <c r="L50" s="3">
        <f>SUM(nl:bc!L50, tr!J50)</f>
        <v>34169.950400000002</v>
      </c>
      <c r="M50" s="3">
        <f>SUM(nl:bc!M50)</f>
        <v>70503.124500000005</v>
      </c>
      <c r="N50" s="3">
        <f>tr!K50</f>
        <v>13073.81</v>
      </c>
      <c r="O50" s="3">
        <f>SUM(nl:bc!N50, tr!L50)</f>
        <v>1983989.8949999998</v>
      </c>
      <c r="P50" s="3">
        <f>SUM(nl:bc!O50, tr!M50)</f>
        <v>696237.5909999999</v>
      </c>
      <c r="Q50" s="3">
        <f>SUM(nl:bc!P50, tr!N50)</f>
        <v>296335.2</v>
      </c>
      <c r="R50" s="3">
        <f>SUM(nl:bc!Q50, tr!O50)</f>
        <v>222643.80780000001</v>
      </c>
      <c r="S50" s="3">
        <f>SUM(nl:bc!R50, tr!P50)</f>
        <v>768773.43500000006</v>
      </c>
      <c r="T50" s="3">
        <f>SUM(nl:bc!S50, tr!Q50)</f>
        <v>-45718.960499999994</v>
      </c>
      <c r="U50" s="3">
        <f>SUM(nl:bc!T50, tr!R50)</f>
        <v>149500.66649999999</v>
      </c>
      <c r="V50" s="3">
        <f>SUM(nl:bc!U50, tr!S50)</f>
        <v>4229326.3710000003</v>
      </c>
      <c r="W50" s="3">
        <f>SUM(nl:bc!V50, tr!T50)</f>
        <v>3641597.4309999999</v>
      </c>
      <c r="X50" s="2">
        <f t="shared" si="8"/>
        <v>3.705917336542798</v>
      </c>
      <c r="Y50" s="2">
        <f t="shared" si="10"/>
        <v>24.162528622478785</v>
      </c>
      <c r="Z50" s="2">
        <f t="shared" si="11"/>
        <v>19.434252340460898</v>
      </c>
      <c r="AA50" s="2">
        <f t="shared" si="12"/>
        <v>4.7282766186004803</v>
      </c>
      <c r="AB50" s="2">
        <f t="shared" si="13"/>
        <v>1.6961943166602571</v>
      </c>
      <c r="AC50" s="2">
        <f t="shared" si="14"/>
        <v>0.42596335485262093</v>
      </c>
      <c r="AD50" s="2">
        <f t="shared" si="15"/>
        <v>0.87889350403072319</v>
      </c>
      <c r="AE50" s="2">
        <f t="shared" si="16"/>
        <v>24.732461761720877</v>
      </c>
      <c r="AF50" s="2">
        <f t="shared" si="16"/>
        <v>8.6793131557155245</v>
      </c>
      <c r="AG50" s="2">
        <f t="shared" si="16"/>
        <v>3.69412113495261</v>
      </c>
      <c r="AH50" s="2">
        <f t="shared" si="16"/>
        <v>2.7754826154986207</v>
      </c>
      <c r="AI50" s="2">
        <f t="shared" si="16"/>
        <v>9.5835465858379862</v>
      </c>
      <c r="AJ50" s="2">
        <f t="shared" si="16"/>
        <v>-0.5699335693198565</v>
      </c>
      <c r="AK50" s="2">
        <f t="shared" si="16"/>
        <v>1.8636786038484514</v>
      </c>
      <c r="AL50" s="2">
        <f t="shared" si="16"/>
        <v>52.722875762729252</v>
      </c>
      <c r="AM50" s="2">
        <f t="shared" si="16"/>
        <v>45.396233842102554</v>
      </c>
      <c r="AO50" s="3"/>
    </row>
    <row r="51" spans="1:41" x14ac:dyDescent="0.25">
      <c r="A51">
        <v>2054</v>
      </c>
      <c r="C51" s="3">
        <f>SUM(nl:tr!C51)</f>
        <v>8315649.7385398541</v>
      </c>
      <c r="D51" s="3">
        <f>SUM(nl:tr!D51)</f>
        <v>3745966.7970244419</v>
      </c>
      <c r="E51" s="4">
        <f>SUM(nl:tr!E51)</f>
        <v>50.214652140514666</v>
      </c>
      <c r="F51" s="3">
        <f>SUM(nl:bc!F51)</f>
        <v>934.93969935244695</v>
      </c>
      <c r="G51" s="3">
        <f>SUM(nl:bc!G51)</f>
        <v>23753.940631043144</v>
      </c>
      <c r="H51" s="3">
        <f>SUM(nl:bc!H51, tr!F51)</f>
        <v>2008015.0899999999</v>
      </c>
      <c r="I51" s="3">
        <f>SUM(nl:bc!I51, tr!G51)</f>
        <v>1615080.7849999999</v>
      </c>
      <c r="J51" s="3">
        <f>SUM(nl:bc!J51, tr!H51)</f>
        <v>392934.28899999999</v>
      </c>
      <c r="K51" s="3">
        <f>SUM(nl:bc!K51, tr!I51)</f>
        <v>141071.07429999998</v>
      </c>
      <c r="L51" s="3">
        <f>SUM(nl:bc!L51, tr!J51)</f>
        <v>35179.449999999997</v>
      </c>
      <c r="M51" s="3">
        <f>SUM(nl:bc!M51)</f>
        <v>73083.932700000005</v>
      </c>
      <c r="N51" s="3">
        <f>tr!K51</f>
        <v>13522.85</v>
      </c>
      <c r="O51" s="3">
        <f>SUM(nl:bc!N51, tr!L51)</f>
        <v>2055872.139</v>
      </c>
      <c r="P51" s="3">
        <f>SUM(nl:bc!O51, tr!M51)</f>
        <v>721840.47400000005</v>
      </c>
      <c r="Q51" s="3">
        <f>SUM(nl:bc!P51, tr!N51)</f>
        <v>307186.28700000001</v>
      </c>
      <c r="R51" s="3">
        <f>SUM(nl:bc!Q51, tr!O51)</f>
        <v>230326.48790000004</v>
      </c>
      <c r="S51" s="3">
        <f>SUM(nl:bc!R51, tr!P51)</f>
        <v>796518.80299999984</v>
      </c>
      <c r="T51" s="3">
        <f>SUM(nl:bc!S51, tr!Q51)</f>
        <v>-47856.92609999999</v>
      </c>
      <c r="U51" s="3">
        <f>SUM(nl:bc!T51, tr!R51)</f>
        <v>156760.18650000004</v>
      </c>
      <c r="V51" s="3">
        <f>SUM(nl:bc!U51, tr!S51)</f>
        <v>4433943.5870000003</v>
      </c>
      <c r="W51" s="3">
        <f>SUM(nl:bc!V51, tr!T51)</f>
        <v>3846214.287</v>
      </c>
      <c r="X51" s="2">
        <f t="shared" si="8"/>
        <v>3.70650483667769</v>
      </c>
      <c r="Y51" s="2">
        <f t="shared" si="10"/>
        <v>24.147422668533267</v>
      </c>
      <c r="Z51" s="2">
        <f t="shared" si="11"/>
        <v>19.422183903618723</v>
      </c>
      <c r="AA51" s="2">
        <f t="shared" si="12"/>
        <v>4.725238572506246</v>
      </c>
      <c r="AB51" s="2">
        <f t="shared" si="13"/>
        <v>1.6964528177057474</v>
      </c>
      <c r="AC51" s="2">
        <f t="shared" si="14"/>
        <v>0.42305112776644149</v>
      </c>
      <c r="AD51" s="2">
        <f t="shared" si="15"/>
        <v>0.87887218675510037</v>
      </c>
      <c r="AE51" s="2">
        <f t="shared" si="16"/>
        <v>24.722928497959931</v>
      </c>
      <c r="AF51" s="2">
        <f t="shared" si="16"/>
        <v>8.6805059940721847</v>
      </c>
      <c r="AG51" s="2">
        <f t="shared" si="16"/>
        <v>3.6940743857489471</v>
      </c>
      <c r="AH51" s="2">
        <f t="shared" si="16"/>
        <v>2.7697954476428333</v>
      </c>
      <c r="AI51" s="2">
        <f t="shared" si="16"/>
        <v>9.5785516230733005</v>
      </c>
      <c r="AJ51" s="2">
        <f t="shared" si="16"/>
        <v>-0.57550435149043688</v>
      </c>
      <c r="AK51" s="2">
        <f t="shared" si="16"/>
        <v>1.8851225271487395</v>
      </c>
      <c r="AL51" s="2">
        <f t="shared" si="16"/>
        <v>53.32047075588536</v>
      </c>
      <c r="AM51" s="2">
        <f t="shared" si="16"/>
        <v>46.252721169510885</v>
      </c>
      <c r="AO51" s="3"/>
    </row>
    <row r="52" spans="1:41" x14ac:dyDescent="0.25">
      <c r="A52">
        <v>2055</v>
      </c>
      <c r="C52" s="3">
        <f>SUM(nl:tr!C52)</f>
        <v>8620518.5260210373</v>
      </c>
      <c r="D52" s="3">
        <f>SUM(nl:tr!D52)</f>
        <v>3807721.3561170991</v>
      </c>
      <c r="E52" s="4">
        <f>SUM(nl:tr!E52)</f>
        <v>50.547124817937664</v>
      </c>
      <c r="F52" s="3">
        <f>SUM(nl:bc!F52)</f>
        <v>945.86852903561544</v>
      </c>
      <c r="G52" s="3">
        <f>SUM(nl:bc!G52)</f>
        <v>23883.173904389299</v>
      </c>
      <c r="H52" s="3">
        <f>SUM(nl:bc!H52, tr!F52)</f>
        <v>2080314.5789999999</v>
      </c>
      <c r="I52" s="3">
        <f>SUM(nl:bc!I52, tr!G52)</f>
        <v>1673239.202</v>
      </c>
      <c r="J52" s="3">
        <f>SUM(nl:bc!J52, tr!H52)</f>
        <v>407075.36300000001</v>
      </c>
      <c r="K52" s="3">
        <f>SUM(nl:bc!K52, tr!I52)</f>
        <v>146265.07490000001</v>
      </c>
      <c r="L52" s="3">
        <f>SUM(nl:bc!L52, tr!J52)</f>
        <v>36218.896000000001</v>
      </c>
      <c r="M52" s="3">
        <f>SUM(nl:bc!M52)</f>
        <v>75761.125599999999</v>
      </c>
      <c r="N52" s="3">
        <f>tr!K52</f>
        <v>13984.74</v>
      </c>
      <c r="O52" s="3">
        <f>SUM(nl:bc!N52, tr!L52)</f>
        <v>2130582.9509999999</v>
      </c>
      <c r="P52" s="3">
        <f>SUM(nl:bc!O52, tr!M52)</f>
        <v>748681.4389999999</v>
      </c>
      <c r="Q52" s="3">
        <f>SUM(nl:bc!P52, tr!N52)</f>
        <v>318426.49800000002</v>
      </c>
      <c r="R52" s="3">
        <f>SUM(nl:bc!Q52, tr!O52)</f>
        <v>238184.86189999999</v>
      </c>
      <c r="S52" s="3">
        <f>SUM(nl:bc!R52, tr!P52)</f>
        <v>825289.99699999997</v>
      </c>
      <c r="T52" s="3">
        <f>SUM(nl:bc!S52, tr!Q52)</f>
        <v>-50268.205699999991</v>
      </c>
      <c r="U52" s="3">
        <f>SUM(nl:bc!T52, tr!R52)</f>
        <v>164367.70199999999</v>
      </c>
      <c r="V52" s="3">
        <f>SUM(nl:bc!U52, tr!S52)</f>
        <v>4648579.9479999999</v>
      </c>
      <c r="W52" s="3">
        <f>SUM(nl:bc!V52, tr!T52)</f>
        <v>4060850.9480000003</v>
      </c>
      <c r="X52" s="2">
        <f t="shared" si="8"/>
        <v>3.7070318729790368</v>
      </c>
      <c r="Y52" s="2">
        <f t="shared" si="10"/>
        <v>24.132128162831155</v>
      </c>
      <c r="Z52" s="2">
        <f t="shared" si="11"/>
        <v>19.409960049959029</v>
      </c>
      <c r="AA52" s="2">
        <f t="shared" si="12"/>
        <v>4.7221679504689069</v>
      </c>
      <c r="AB52" s="2">
        <f t="shared" si="13"/>
        <v>1.6967085501701415</v>
      </c>
      <c r="AC52" s="2">
        <f t="shared" si="14"/>
        <v>0.42014753394094861</v>
      </c>
      <c r="AD52" s="2">
        <f t="shared" si="15"/>
        <v>0.87884650292572331</v>
      </c>
      <c r="AE52" s="2">
        <f t="shared" si="16"/>
        <v>24.715252853628641</v>
      </c>
      <c r="AF52" s="2">
        <f t="shared" si="16"/>
        <v>8.6848770957350752</v>
      </c>
      <c r="AG52" s="2">
        <f t="shared" si="16"/>
        <v>3.6938207027666556</v>
      </c>
      <c r="AH52" s="2">
        <f t="shared" si="16"/>
        <v>2.7629992462870874</v>
      </c>
      <c r="AI52" s="2">
        <f t="shared" si="16"/>
        <v>9.5735540096441056</v>
      </c>
      <c r="AJ52" s="2">
        <f t="shared" si="16"/>
        <v>-0.58312276167918908</v>
      </c>
      <c r="AK52" s="2">
        <f t="shared" si="16"/>
        <v>1.9067031931299265</v>
      </c>
      <c r="AL52" s="2">
        <f t="shared" si="16"/>
        <v>53.924597852997593</v>
      </c>
      <c r="AM52" s="2">
        <f t="shared" si="16"/>
        <v>47.106806113139491</v>
      </c>
      <c r="AO52" s="3"/>
    </row>
    <row r="53" spans="1:41" x14ac:dyDescent="0.25">
      <c r="A53">
        <v>2056</v>
      </c>
      <c r="C53" s="3">
        <f>SUM(nl:tr!C53)</f>
        <v>8937445.8367762063</v>
      </c>
      <c r="D53" s="3">
        <f>SUM(nl:tr!D53)</f>
        <v>3870873.958019441</v>
      </c>
      <c r="E53" s="4">
        <f>SUM(nl:tr!E53)</f>
        <v>50.883854484033833</v>
      </c>
      <c r="F53" s="3">
        <f>SUM(nl:bc!F53)</f>
        <v>956.93044767623473</v>
      </c>
      <c r="G53" s="3">
        <f>SUM(nl:bc!G53)</f>
        <v>24015.074011344124</v>
      </c>
      <c r="H53" s="3">
        <f>SUM(nl:bc!H53, tr!F53)</f>
        <v>2155430.3850000002</v>
      </c>
      <c r="I53" s="3">
        <f>SUM(nl:bc!I53, tr!G53)</f>
        <v>1733679.7069999997</v>
      </c>
      <c r="J53" s="3">
        <f>SUM(nl:bc!J53, tr!H53)</f>
        <v>421750.72399999999</v>
      </c>
      <c r="K53" s="3">
        <f>SUM(nl:bc!K53, tr!I53)</f>
        <v>151657.3125</v>
      </c>
      <c r="L53" s="3">
        <f>SUM(nl:bc!L53, tr!J53)</f>
        <v>37288.237000000001</v>
      </c>
      <c r="M53" s="3">
        <f>SUM(nl:bc!M53)</f>
        <v>78540.493999999992</v>
      </c>
      <c r="N53" s="3">
        <f>tr!K53</f>
        <v>14461.96</v>
      </c>
      <c r="O53" s="3">
        <f>SUM(nl:bc!N53, tr!L53)</f>
        <v>2208183.1</v>
      </c>
      <c r="P53" s="3">
        <f>SUM(nl:bc!O53, tr!M53)</f>
        <v>776541.88299999991</v>
      </c>
      <c r="Q53" s="3">
        <f>SUM(nl:bc!P53, tr!N53)</f>
        <v>330086.61</v>
      </c>
      <c r="R53" s="3">
        <f>SUM(nl:bc!Q53, tr!O53)</f>
        <v>246359.5791</v>
      </c>
      <c r="S53" s="3">
        <f>SUM(nl:bc!R53, tr!P53)</f>
        <v>855195.09199999995</v>
      </c>
      <c r="T53" s="3">
        <f>SUM(nl:bc!S53, tr!Q53)</f>
        <v>-52752.578799999988</v>
      </c>
      <c r="U53" s="3">
        <f>SUM(nl:bc!T53, tr!R53)</f>
        <v>172346.54898000002</v>
      </c>
      <c r="V53" s="3">
        <f>SUM(nl:bc!U53, tr!S53)</f>
        <v>4873679.1229999997</v>
      </c>
      <c r="W53" s="3">
        <f>SUM(nl:bc!V53, tr!T53)</f>
        <v>4285950.1329999994</v>
      </c>
      <c r="X53" s="2">
        <f t="shared" si="8"/>
        <v>3.7075096246145067</v>
      </c>
      <c r="Y53" s="2">
        <f t="shared" si="10"/>
        <v>24.116849761827233</v>
      </c>
      <c r="Z53" s="2">
        <f t="shared" si="11"/>
        <v>19.39793245925112</v>
      </c>
      <c r="AA53" s="2">
        <f t="shared" si="12"/>
        <v>4.7189178172645372</v>
      </c>
      <c r="AB53" s="2">
        <f t="shared" si="13"/>
        <v>1.6968753184042094</v>
      </c>
      <c r="AC53" s="2">
        <f t="shared" si="14"/>
        <v>0.41721357176302742</v>
      </c>
      <c r="AD53" s="2">
        <f t="shared" si="15"/>
        <v>0.87878008364333826</v>
      </c>
      <c r="AE53" s="2">
        <f t="shared" si="16"/>
        <v>24.70709350666684</v>
      </c>
      <c r="AF53" s="2">
        <f t="shared" si="16"/>
        <v>8.6886331641267169</v>
      </c>
      <c r="AG53" s="2">
        <f t="shared" si="16"/>
        <v>3.6932991374531712</v>
      </c>
      <c r="AH53" s="2">
        <f t="shared" si="16"/>
        <v>2.7564875200280206</v>
      </c>
      <c r="AI53" s="2">
        <f t="shared" si="16"/>
        <v>9.5686744022660744</v>
      </c>
      <c r="AJ53" s="2">
        <f t="shared" si="16"/>
        <v>-0.59024222091429401</v>
      </c>
      <c r="AK53" s="2">
        <f t="shared" si="16"/>
        <v>1.9283646818962599</v>
      </c>
      <c r="AL53" s="2">
        <f t="shared" si="16"/>
        <v>54.531005972036937</v>
      </c>
      <c r="AM53" s="2">
        <f t="shared" si="16"/>
        <v>47.954977420550939</v>
      </c>
      <c r="AO53" s="3"/>
    </row>
    <row r="54" spans="1:41" x14ac:dyDescent="0.25">
      <c r="A54">
        <v>2057</v>
      </c>
      <c r="C54" s="3">
        <f>SUM(nl:tr!C54)</f>
        <v>9267634.343334429</v>
      </c>
      <c r="D54" s="3">
        <f>SUM(nl:tr!D54)</f>
        <v>3935751.3830534918</v>
      </c>
      <c r="E54" s="4">
        <f>SUM(nl:tr!E54)</f>
        <v>51.225445423947519</v>
      </c>
      <c r="F54" s="3">
        <f>SUM(nl:bc!F54)</f>
        <v>968.12629577189261</v>
      </c>
      <c r="G54" s="3">
        <f>SUM(nl:bc!G54)</f>
        <v>24151.632332647056</v>
      </c>
      <c r="H54" s="3">
        <f>SUM(nl:bc!H54, tr!F54)</f>
        <v>2233628.5320000001</v>
      </c>
      <c r="I54" s="3">
        <f>SUM(nl:bc!I54, tr!G54)</f>
        <v>1796623.848</v>
      </c>
      <c r="J54" s="3">
        <f>SUM(nl:bc!J54, tr!H54)</f>
        <v>437004.69099999993</v>
      </c>
      <c r="K54" s="3">
        <f>SUM(nl:bc!K54, tr!I54)</f>
        <v>157262.91579999999</v>
      </c>
      <c r="L54" s="3">
        <f>SUM(nl:bc!L54, tr!J54)</f>
        <v>38387.912000000004</v>
      </c>
      <c r="M54" s="3">
        <f>SUM(nl:bc!M54)</f>
        <v>81429.994000000006</v>
      </c>
      <c r="N54" s="3">
        <f>tr!K54</f>
        <v>14956.82</v>
      </c>
      <c r="O54" s="3">
        <f>SUM(nl:bc!N54, tr!L54)</f>
        <v>2288748.8600000003</v>
      </c>
      <c r="P54" s="3">
        <f>SUM(nl:bc!O54, tr!M54)</f>
        <v>805290.26900000009</v>
      </c>
      <c r="Q54" s="3">
        <f>SUM(nl:bc!P54, tr!N54)</f>
        <v>342197.18400000001</v>
      </c>
      <c r="R54" s="3">
        <f>SUM(nl:bc!Q54, tr!O54)</f>
        <v>254919.64360000001</v>
      </c>
      <c r="S54" s="3">
        <f>SUM(nl:bc!R54, tr!P54)</f>
        <v>886341.74699999997</v>
      </c>
      <c r="T54" s="3">
        <f>SUM(nl:bc!S54, tr!Q54)</f>
        <v>-55120.140200000002</v>
      </c>
      <c r="U54" s="3">
        <f>SUM(nl:bc!T54, tr!R54)</f>
        <v>180715.19899999999</v>
      </c>
      <c r="V54" s="3">
        <f>SUM(nl:bc!U54, tr!S54)</f>
        <v>5109513.3059999999</v>
      </c>
      <c r="W54" s="3">
        <f>SUM(nl:bc!V54, tr!T54)</f>
        <v>4521784.6459999997</v>
      </c>
      <c r="X54" s="2">
        <f t="shared" si="8"/>
        <v>3.7079831158182714</v>
      </c>
      <c r="Y54" s="2">
        <f t="shared" si="10"/>
        <v>24.10138822111055</v>
      </c>
      <c r="Z54" s="2">
        <f t="shared" si="11"/>
        <v>19.386002742891858</v>
      </c>
      <c r="AA54" s="2">
        <f t="shared" si="12"/>
        <v>4.715385553750373</v>
      </c>
      <c r="AB54" s="2">
        <f t="shared" si="13"/>
        <v>1.6969046249985937</v>
      </c>
      <c r="AC54" s="2">
        <f t="shared" si="14"/>
        <v>0.41421478856262584</v>
      </c>
      <c r="AD54" s="2">
        <f t="shared" si="15"/>
        <v>0.87864918903028355</v>
      </c>
      <c r="AE54" s="2">
        <f t="shared" si="16"/>
        <v>24.69614979626532</v>
      </c>
      <c r="AF54" s="2">
        <f t="shared" si="16"/>
        <v>8.6892753767221063</v>
      </c>
      <c r="AG54" s="2">
        <f t="shared" si="16"/>
        <v>3.6923897871102223</v>
      </c>
      <c r="AH54" s="2">
        <f t="shared" si="16"/>
        <v>2.7506441682536398</v>
      </c>
      <c r="AI54" s="2">
        <f t="shared" si="16"/>
        <v>9.5638402872194082</v>
      </c>
      <c r="AJ54" s="2">
        <f t="shared" si="16"/>
        <v>-0.59475954874767067</v>
      </c>
      <c r="AK54" s="2">
        <f t="shared" si="16"/>
        <v>1.9499603923192759</v>
      </c>
      <c r="AL54" s="2">
        <f t="shared" si="16"/>
        <v>55.132875518280677</v>
      </c>
      <c r="AM54" s="2">
        <f t="shared" si="16"/>
        <v>48.791142145699865</v>
      </c>
      <c r="AO54" s="3"/>
    </row>
    <row r="55" spans="1:41" x14ac:dyDescent="0.25">
      <c r="A55">
        <v>2058</v>
      </c>
      <c r="C55" s="3">
        <f>SUM(nl:tr!C55)</f>
        <v>9611377.0840342753</v>
      </c>
      <c r="D55" s="3">
        <f>SUM(nl:tr!D55)</f>
        <v>4002286.5664274427</v>
      </c>
      <c r="E55" s="4">
        <f>SUM(nl:tr!E55)</f>
        <v>51.572361385483177</v>
      </c>
      <c r="F55" s="3">
        <f>SUM(nl:bc!F55)</f>
        <v>979.45377982347782</v>
      </c>
      <c r="G55" s="3">
        <f>SUM(nl:bc!G55)</f>
        <v>24292.595145031253</v>
      </c>
      <c r="H55" s="3">
        <f>SUM(nl:bc!H55, tr!F55)</f>
        <v>2314993.88</v>
      </c>
      <c r="I55" s="3">
        <f>SUM(nl:bc!I55, tr!G55)</f>
        <v>1862128.2239999997</v>
      </c>
      <c r="J55" s="3">
        <f>SUM(nl:bc!J55, tr!H55)</f>
        <v>452865.72700000001</v>
      </c>
      <c r="K55" s="3">
        <f>SUM(nl:bc!K55, tr!I55)</f>
        <v>163096.53300000002</v>
      </c>
      <c r="L55" s="3">
        <f>SUM(nl:bc!L55, tr!J55)</f>
        <v>39518.220699999998</v>
      </c>
      <c r="M55" s="3">
        <f>SUM(nl:bc!M55)</f>
        <v>84437.481</v>
      </c>
      <c r="N55" s="3">
        <f>tr!K55</f>
        <v>15469.81</v>
      </c>
      <c r="O55" s="3">
        <f>SUM(nl:bc!N55, tr!L55)</f>
        <v>2372712.77</v>
      </c>
      <c r="P55" s="3">
        <f>SUM(nl:bc!O55, tr!M55)</f>
        <v>835331.90399999998</v>
      </c>
      <c r="Q55" s="3">
        <f>SUM(nl:bc!P55, tr!N55)</f>
        <v>354753.95199999999</v>
      </c>
      <c r="R55" s="3">
        <f>SUM(nl:bc!Q55, tr!O55)</f>
        <v>263869.57760000002</v>
      </c>
      <c r="S55" s="3">
        <f>SUM(nl:bc!R55, tr!P55)</f>
        <v>918757.19599999988</v>
      </c>
      <c r="T55" s="3">
        <f>SUM(nl:bc!S55, tr!Q55)</f>
        <v>-57718.807599999993</v>
      </c>
      <c r="U55" s="3">
        <f>SUM(nl:bc!T55, tr!R55)</f>
        <v>189482.69505000001</v>
      </c>
      <c r="V55" s="3">
        <f>SUM(nl:bc!U55, tr!S55)</f>
        <v>5356715.6639999999</v>
      </c>
      <c r="W55" s="3">
        <f>SUM(nl:bc!V55, tr!T55)</f>
        <v>4768986.6140000001</v>
      </c>
      <c r="X55" s="2">
        <f t="shared" si="8"/>
        <v>3.7084294276618142</v>
      </c>
      <c r="Y55" s="2">
        <f t="shared" si="10"/>
        <v>24.085974983184258</v>
      </c>
      <c r="Z55" s="2">
        <f t="shared" si="11"/>
        <v>19.374208375335023</v>
      </c>
      <c r="AA55" s="2">
        <f t="shared" si="12"/>
        <v>4.711767346557111</v>
      </c>
      <c r="AB55" s="2">
        <f t="shared" si="13"/>
        <v>1.6969111873773446</v>
      </c>
      <c r="AC55" s="2">
        <f t="shared" si="14"/>
        <v>0.41116086024389586</v>
      </c>
      <c r="AD55" s="2">
        <f t="shared" si="15"/>
        <v>0.87851595314329556</v>
      </c>
      <c r="AE55" s="2">
        <f t="shared" ref="AE55:AM71" si="17">100*O55/$C55</f>
        <v>24.686501728679222</v>
      </c>
      <c r="AF55" s="2">
        <f t="shared" si="17"/>
        <v>8.6910740957983315</v>
      </c>
      <c r="AG55" s="2">
        <f t="shared" si="17"/>
        <v>3.690979439244888</v>
      </c>
      <c r="AH55" s="2">
        <f t="shared" si="17"/>
        <v>2.7453878387345876</v>
      </c>
      <c r="AI55" s="2">
        <f t="shared" si="17"/>
        <v>9.5590588941325905</v>
      </c>
      <c r="AJ55" s="2">
        <f t="shared" si="17"/>
        <v>-0.6005258881776504</v>
      </c>
      <c r="AK55" s="2">
        <f t="shared" si="17"/>
        <v>1.9714416924163238</v>
      </c>
      <c r="AL55" s="2">
        <f t="shared" si="17"/>
        <v>55.733071516860875</v>
      </c>
      <c r="AM55" s="2">
        <f t="shared" si="17"/>
        <v>49.618140796097734</v>
      </c>
      <c r="AO55" s="3"/>
    </row>
    <row r="56" spans="1:41" x14ac:dyDescent="0.25">
      <c r="A56">
        <v>2059</v>
      </c>
      <c r="C56" s="3">
        <f>SUM(nl:tr!C56)</f>
        <v>9968610.7512276359</v>
      </c>
      <c r="D56" s="3">
        <f>SUM(nl:tr!D56)</f>
        <v>4070255.4848516593</v>
      </c>
      <c r="E56" s="4">
        <f>SUM(nl:tr!E56)</f>
        <v>51.924907162384493</v>
      </c>
      <c r="F56" s="3">
        <f>SUM(nl:bc!F56)</f>
        <v>990.91758860148889</v>
      </c>
      <c r="G56" s="3">
        <f>SUM(nl:bc!G56)</f>
        <v>24435.744641991645</v>
      </c>
      <c r="H56" s="3">
        <f>SUM(nl:bc!H56, tr!F56)</f>
        <v>2399520.73</v>
      </c>
      <c r="I56" s="3">
        <f>SUM(nl:bc!I56, tr!G56)</f>
        <v>1930173.3730000001</v>
      </c>
      <c r="J56" s="3">
        <f>SUM(nl:bc!J56, tr!H56)</f>
        <v>469347.34899999999</v>
      </c>
      <c r="K56" s="3">
        <f>SUM(nl:bc!K56, tr!I56)</f>
        <v>169167.111</v>
      </c>
      <c r="L56" s="3">
        <f>SUM(nl:bc!L56, tr!J56)</f>
        <v>40680.253199999999</v>
      </c>
      <c r="M56" s="3">
        <f>SUM(nl:bc!M56)</f>
        <v>87567.35500000001</v>
      </c>
      <c r="N56" s="3">
        <f>tr!K56</f>
        <v>16001.35</v>
      </c>
      <c r="O56" s="3">
        <f>SUM(nl:bc!N56, tr!L56)</f>
        <v>2460399.3299999996</v>
      </c>
      <c r="P56" s="3">
        <f>SUM(nl:bc!O56, tr!M56)</f>
        <v>867039.65899999999</v>
      </c>
      <c r="Q56" s="3">
        <f>SUM(nl:bc!P56, tr!N56)</f>
        <v>367739.62000000005</v>
      </c>
      <c r="R56" s="3">
        <f>SUM(nl:bc!Q56, tr!O56)</f>
        <v>273177.19760000001</v>
      </c>
      <c r="S56" s="3">
        <f>SUM(nl:bc!R56, tr!P56)</f>
        <v>952442.92099999986</v>
      </c>
      <c r="T56" s="3">
        <f>SUM(nl:bc!S56, tr!Q56)</f>
        <v>-60878.578099999999</v>
      </c>
      <c r="U56" s="3">
        <f>SUM(nl:bc!T56, tr!R56)</f>
        <v>198672.580766</v>
      </c>
      <c r="V56" s="3">
        <f>SUM(nl:bc!U56, tr!S56)</f>
        <v>5616266.6895000003</v>
      </c>
      <c r="W56" s="3">
        <f>SUM(nl:bc!V56, tr!T56)</f>
        <v>5028537.7100000009</v>
      </c>
      <c r="X56" s="2">
        <f t="shared" si="8"/>
        <v>3.7088505947998365</v>
      </c>
      <c r="Y56" s="2">
        <f t="shared" si="10"/>
        <v>24.07076361873693</v>
      </c>
      <c r="Z56" s="2">
        <f t="shared" si="11"/>
        <v>19.362511198085439</v>
      </c>
      <c r="AA56" s="2">
        <f t="shared" si="12"/>
        <v>4.7082523403995866</v>
      </c>
      <c r="AB56" s="2">
        <f t="shared" si="13"/>
        <v>1.6969978587955905</v>
      </c>
      <c r="AC56" s="2">
        <f t="shared" si="14"/>
        <v>0.40808347537283685</v>
      </c>
      <c r="AD56" s="2">
        <f t="shared" si="15"/>
        <v>0.8784308785375744</v>
      </c>
      <c r="AE56" s="2">
        <f t="shared" si="17"/>
        <v>24.681466569421431</v>
      </c>
      <c r="AF56" s="2">
        <f t="shared" si="17"/>
        <v>8.6976980106603516</v>
      </c>
      <c r="AG56" s="2">
        <f t="shared" si="17"/>
        <v>3.6889756173367778</v>
      </c>
      <c r="AH56" s="2">
        <f t="shared" si="17"/>
        <v>2.740373803504748</v>
      </c>
      <c r="AI56" s="2">
        <f t="shared" si="17"/>
        <v>9.5544198160481528</v>
      </c>
      <c r="AJ56" s="2">
        <f t="shared" si="17"/>
        <v>-0.61070273099491612</v>
      </c>
      <c r="AK56" s="2">
        <f t="shared" si="17"/>
        <v>1.9929816272697121</v>
      </c>
      <c r="AL56" s="2">
        <f t="shared" si="17"/>
        <v>56.339512392018683</v>
      </c>
      <c r="AM56" s="2">
        <f t="shared" si="17"/>
        <v>50.443716135477914</v>
      </c>
      <c r="AO56" s="3"/>
    </row>
    <row r="57" spans="1:41" x14ac:dyDescent="0.25">
      <c r="A57">
        <v>2060</v>
      </c>
      <c r="C57" s="3">
        <f>SUM(nl:tr!C57)</f>
        <v>10340509.430540124</v>
      </c>
      <c r="D57" s="3">
        <f>SUM(nl:tr!D57)</f>
        <v>4139928.2162619513</v>
      </c>
      <c r="E57" s="4">
        <f>SUM(nl:tr!E57)</f>
        <v>52.283310141812379</v>
      </c>
      <c r="F57" s="3">
        <f>SUM(nl:bc!F57)</f>
        <v>1002.5214727987296</v>
      </c>
      <c r="G57" s="3">
        <f>SUM(nl:bc!G57)</f>
        <v>24581.854430318628</v>
      </c>
      <c r="H57" s="3">
        <f>SUM(nl:bc!H57, tr!F57)</f>
        <v>2487467.86</v>
      </c>
      <c r="I57" s="3">
        <f>SUM(nl:bc!I57, tr!G57)</f>
        <v>2000984.2189999996</v>
      </c>
      <c r="J57" s="3">
        <f>SUM(nl:bc!J57, tr!H57)</f>
        <v>486483.76299999998</v>
      </c>
      <c r="K57" s="3">
        <f>SUM(nl:bc!K57, tr!I57)</f>
        <v>175483.64539999998</v>
      </c>
      <c r="L57" s="3">
        <f>SUM(nl:bc!L57, tr!J57)</f>
        <v>41875.410199999998</v>
      </c>
      <c r="M57" s="3">
        <f>SUM(nl:bc!M57)</f>
        <v>90823.866999999998</v>
      </c>
      <c r="N57" s="3">
        <f>tr!K57</f>
        <v>16552.54</v>
      </c>
      <c r="O57" s="3">
        <f>SUM(nl:bc!N57, tr!L57)</f>
        <v>2552248.3899999997</v>
      </c>
      <c r="P57" s="3">
        <f>SUM(nl:bc!O57, tr!M57)</f>
        <v>900737.94</v>
      </c>
      <c r="Q57" s="3">
        <f>SUM(nl:bc!P57, tr!N57)</f>
        <v>381176.85300000006</v>
      </c>
      <c r="R57" s="3">
        <f>SUM(nl:bc!Q57, tr!O57)</f>
        <v>282832.69069999992</v>
      </c>
      <c r="S57" s="3">
        <f>SUM(nl:bc!R57, tr!P57)</f>
        <v>987501.09700000018</v>
      </c>
      <c r="T57" s="3">
        <f>SUM(nl:bc!S57, tr!Q57)</f>
        <v>-64780.555799999995</v>
      </c>
      <c r="U57" s="3">
        <f>SUM(nl:bc!T57, tr!R57)</f>
        <v>208321.53379999998</v>
      </c>
      <c r="V57" s="3">
        <f>SUM(nl:bc!U57, tr!S57)</f>
        <v>5889368.2029999997</v>
      </c>
      <c r="W57" s="3">
        <f>SUM(nl:bc!V57, tr!T57)</f>
        <v>5301639.1879999992</v>
      </c>
      <c r="X57" s="2">
        <f t="shared" si="8"/>
        <v>3.7092528777073839</v>
      </c>
      <c r="Y57" s="2">
        <f t="shared" si="10"/>
        <v>24.055563961417615</v>
      </c>
      <c r="Z57" s="2">
        <f t="shared" si="11"/>
        <v>19.350924946600824</v>
      </c>
      <c r="AA57" s="2">
        <f t="shared" si="12"/>
        <v>4.7046401946426064</v>
      </c>
      <c r="AB57" s="2">
        <f t="shared" si="13"/>
        <v>1.6970502911753915</v>
      </c>
      <c r="AC57" s="2">
        <f t="shared" si="14"/>
        <v>0.4049646729814228</v>
      </c>
      <c r="AD57" s="2">
        <f t="shared" si="15"/>
        <v>0.87833068196579089</v>
      </c>
      <c r="AE57" s="2">
        <f t="shared" si="17"/>
        <v>24.682037254973871</v>
      </c>
      <c r="AF57" s="2">
        <f t="shared" si="17"/>
        <v>8.7107694843323689</v>
      </c>
      <c r="AG57" s="2">
        <f t="shared" si="17"/>
        <v>3.6862482990849101</v>
      </c>
      <c r="AH57" s="2">
        <f t="shared" si="17"/>
        <v>2.7351910715797927</v>
      </c>
      <c r="AI57" s="2">
        <f t="shared" si="17"/>
        <v>9.5498302441799456</v>
      </c>
      <c r="AJ57" s="2">
        <f t="shared" si="17"/>
        <v>-0.6264735430604047</v>
      </c>
      <c r="AK57" s="2">
        <f t="shared" si="17"/>
        <v>2.0146157711024744</v>
      </c>
      <c r="AL57" s="2">
        <f t="shared" si="17"/>
        <v>56.954333271106307</v>
      </c>
      <c r="AM57" s="2">
        <f t="shared" si="17"/>
        <v>51.27058027085107</v>
      </c>
      <c r="AO57" s="3"/>
    </row>
    <row r="58" spans="1:41" x14ac:dyDescent="0.25">
      <c r="A58">
        <v>2061</v>
      </c>
      <c r="C58" s="3">
        <f>SUM(nl:tr!C58)</f>
        <v>10727853.243912671</v>
      </c>
      <c r="D58" s="3">
        <f>SUM(nl:tr!D58)</f>
        <v>4211406.1876874715</v>
      </c>
      <c r="E58" s="4">
        <f>SUM(nl:tr!E58)</f>
        <v>52.647671011887006</v>
      </c>
      <c r="F58" s="3">
        <f>SUM(nl:bc!F58)</f>
        <v>1014.2654444404518</v>
      </c>
      <c r="G58" s="3">
        <f>SUM(nl:bc!G58)</f>
        <v>24730.955584472194</v>
      </c>
      <c r="H58" s="3">
        <f>SUM(nl:bc!H58, tr!F58)</f>
        <v>2579007.2200000007</v>
      </c>
      <c r="I58" s="3">
        <f>SUM(nl:bc!I58, tr!G58)</f>
        <v>2074699.004</v>
      </c>
      <c r="J58" s="3">
        <f>SUM(nl:bc!J58, tr!H58)</f>
        <v>504308.23299999995</v>
      </c>
      <c r="K58" s="3">
        <f>SUM(nl:bc!K58, tr!I58)</f>
        <v>182057.86139999999</v>
      </c>
      <c r="L58" s="3">
        <f>SUM(nl:bc!L58, tr!J58)</f>
        <v>43105.095399999998</v>
      </c>
      <c r="M58" s="3">
        <f>SUM(nl:bc!M58)</f>
        <v>94212.596000000005</v>
      </c>
      <c r="N58" s="3">
        <f>tr!K58</f>
        <v>17125.84</v>
      </c>
      <c r="O58" s="3">
        <f>SUM(nl:bc!N58, tr!L58)</f>
        <v>2648165.98</v>
      </c>
      <c r="P58" s="3">
        <f>SUM(nl:bc!O58, tr!M58)</f>
        <v>936165.17100000009</v>
      </c>
      <c r="Q58" s="3">
        <f>SUM(nl:bc!P58, tr!N58)</f>
        <v>395077.15700000001</v>
      </c>
      <c r="R58" s="3">
        <f>SUM(nl:bc!Q58, tr!O58)</f>
        <v>292921.79459999996</v>
      </c>
      <c r="S58" s="3">
        <f>SUM(nl:bc!R58, tr!P58)</f>
        <v>1024001.623</v>
      </c>
      <c r="T58" s="3">
        <f>SUM(nl:bc!S58, tr!Q58)</f>
        <v>-69158.583200000008</v>
      </c>
      <c r="U58" s="3">
        <f>SUM(nl:bc!T58, tr!R58)</f>
        <v>218474.23046999998</v>
      </c>
      <c r="V58" s="3">
        <f>SUM(nl:bc!U58, tr!S58)</f>
        <v>6177002.2750000004</v>
      </c>
      <c r="W58" s="3">
        <f>SUM(nl:bc!V58, tr!T58)</f>
        <v>5589273.2400000002</v>
      </c>
      <c r="X58" s="2">
        <f t="shared" si="8"/>
        <v>3.7096378242866672</v>
      </c>
      <c r="Y58" s="2">
        <f t="shared" si="10"/>
        <v>24.040291765395022</v>
      </c>
      <c r="Z58" s="2">
        <f t="shared" si="11"/>
        <v>19.339367875648851</v>
      </c>
      <c r="AA58" s="2">
        <f t="shared" si="12"/>
        <v>4.700924048212169</v>
      </c>
      <c r="AB58" s="2">
        <f t="shared" si="13"/>
        <v>1.6970577175196304</v>
      </c>
      <c r="AC58" s="2">
        <f t="shared" si="14"/>
        <v>0.40180541642345097</v>
      </c>
      <c r="AD58" s="2">
        <f t="shared" si="15"/>
        <v>0.87820548862801839</v>
      </c>
      <c r="AE58" s="2">
        <f t="shared" si="17"/>
        <v>24.684957183793081</v>
      </c>
      <c r="AF58" s="2">
        <f t="shared" si="17"/>
        <v>8.7264912160427848</v>
      </c>
      <c r="AG58" s="2">
        <f t="shared" si="17"/>
        <v>3.6827233558976911</v>
      </c>
      <c r="AH58" s="2">
        <f t="shared" si="17"/>
        <v>2.730479136319405</v>
      </c>
      <c r="AI58" s="2">
        <f t="shared" si="17"/>
        <v>9.5452612905666978</v>
      </c>
      <c r="AJ58" s="2">
        <f t="shared" si="17"/>
        <v>-0.64466377035165745</v>
      </c>
      <c r="AK58" s="2">
        <f t="shared" si="17"/>
        <v>2.0365139744428298</v>
      </c>
      <c r="AL58" s="2">
        <f t="shared" si="17"/>
        <v>57.579108648834563</v>
      </c>
      <c r="AM58" s="2">
        <f t="shared" si="17"/>
        <v>52.100575137635609</v>
      </c>
      <c r="AO58" s="3"/>
    </row>
    <row r="59" spans="1:41" x14ac:dyDescent="0.25">
      <c r="A59">
        <v>2062</v>
      </c>
      <c r="C59" s="3">
        <f>SUM(nl:tr!C59)</f>
        <v>11131488.600808037</v>
      </c>
      <c r="D59" s="3">
        <f>SUM(nl:tr!D59)</f>
        <v>4284807.3004351156</v>
      </c>
      <c r="E59" s="4">
        <f>SUM(nl:tr!E59)</f>
        <v>53.017922862704509</v>
      </c>
      <c r="F59" s="3">
        <f>SUM(nl:bc!F59)</f>
        <v>1026.1466431648416</v>
      </c>
      <c r="G59" s="3">
        <f>SUM(nl:bc!G59)</f>
        <v>24884.251156804541</v>
      </c>
      <c r="H59" s="3">
        <f>SUM(nl:bc!H59, tr!F59)</f>
        <v>2674331.11</v>
      </c>
      <c r="I59" s="3">
        <f>SUM(nl:bc!I59, tr!G59)</f>
        <v>2151467.2180000003</v>
      </c>
      <c r="J59" s="3">
        <f>SUM(nl:bc!J59, tr!H59)</f>
        <v>522863.83999999997</v>
      </c>
      <c r="K59" s="3">
        <f>SUM(nl:bc!K59, tr!I59)</f>
        <v>188906.85810000001</v>
      </c>
      <c r="L59" s="3">
        <f>SUM(nl:bc!L59, tr!J59)</f>
        <v>44370.281299999995</v>
      </c>
      <c r="M59" s="3">
        <f>SUM(nl:bc!M59)</f>
        <v>97742.164000000004</v>
      </c>
      <c r="N59" s="3">
        <f>tr!K59</f>
        <v>17724.3</v>
      </c>
      <c r="O59" s="3">
        <f>SUM(nl:bc!N59, tr!L59)</f>
        <v>2748130.6799999997</v>
      </c>
      <c r="P59" s="3">
        <f>SUM(nl:bc!O59, tr!M59)</f>
        <v>973166.74399999995</v>
      </c>
      <c r="Q59" s="3">
        <f>SUM(nl:bc!P59, tr!N59)</f>
        <v>409452.02299999999</v>
      </c>
      <c r="R59" s="3">
        <f>SUM(nl:bc!Q59, tr!O59)</f>
        <v>303495.5919</v>
      </c>
      <c r="S59" s="3">
        <f>SUM(nl:bc!R59, tr!P59)</f>
        <v>1062016.335</v>
      </c>
      <c r="T59" s="3">
        <f>SUM(nl:bc!S59, tr!Q59)</f>
        <v>-73799.686399999991</v>
      </c>
      <c r="U59" s="3">
        <f>SUM(nl:bc!T59, tr!R59)</f>
        <v>229167.18245000002</v>
      </c>
      <c r="V59" s="3">
        <f>SUM(nl:bc!U59, tr!S59)</f>
        <v>6479968.1349999998</v>
      </c>
      <c r="W59" s="3">
        <f>SUM(nl:bc!V59, tr!T59)</f>
        <v>5892239.0899999999</v>
      </c>
      <c r="X59" s="2">
        <f t="shared" si="8"/>
        <v>3.7100064440238527</v>
      </c>
      <c r="Y59" s="2">
        <f t="shared" si="10"/>
        <v>24.024918911616812</v>
      </c>
      <c r="Z59" s="2">
        <f t="shared" si="11"/>
        <v>19.327758354294364</v>
      </c>
      <c r="AA59" s="2">
        <f t="shared" si="12"/>
        <v>4.6971600901791808</v>
      </c>
      <c r="AB59" s="2">
        <f t="shared" si="13"/>
        <v>1.6970493783399934</v>
      </c>
      <c r="AC59" s="2">
        <f t="shared" si="14"/>
        <v>0.39860150687105</v>
      </c>
      <c r="AD59" s="2">
        <f t="shared" si="15"/>
        <v>0.87806911999986126</v>
      </c>
      <c r="AE59" s="2">
        <f t="shared" si="17"/>
        <v>24.687899153043308</v>
      </c>
      <c r="AF59" s="2">
        <f t="shared" si="17"/>
        <v>8.7424672377543242</v>
      </c>
      <c r="AG59" s="2">
        <f t="shared" si="17"/>
        <v>3.6783222593452392</v>
      </c>
      <c r="AH59" s="2">
        <f t="shared" si="17"/>
        <v>2.7264600700212656</v>
      </c>
      <c r="AI59" s="2">
        <f t="shared" si="17"/>
        <v>9.5406497107934687</v>
      </c>
      <c r="AJ59" s="2">
        <f t="shared" si="17"/>
        <v>-0.66298128710874171</v>
      </c>
      <c r="AK59" s="2">
        <f t="shared" si="17"/>
        <v>2.0587289864660572</v>
      </c>
      <c r="AL59" s="2">
        <f t="shared" si="17"/>
        <v>58.212952170023492</v>
      </c>
      <c r="AM59" s="2">
        <f t="shared" si="17"/>
        <v>52.933073924832307</v>
      </c>
      <c r="AO59" s="3"/>
    </row>
    <row r="60" spans="1:41" x14ac:dyDescent="0.25">
      <c r="A60">
        <v>2063</v>
      </c>
      <c r="C60" s="3">
        <f>SUM(nl:tr!C60)</f>
        <v>11551781.627119832</v>
      </c>
      <c r="D60" s="3">
        <f>SUM(nl:tr!D60)</f>
        <v>4360034.9157543406</v>
      </c>
      <c r="E60" s="4">
        <f>SUM(nl:tr!E60)</f>
        <v>53.393816939335458</v>
      </c>
      <c r="F60" s="3">
        <f>SUM(nl:bc!F60)</f>
        <v>1038.1732540505031</v>
      </c>
      <c r="G60" s="3">
        <f>SUM(nl:bc!G60)</f>
        <v>25041.291585808587</v>
      </c>
      <c r="H60" s="3">
        <f>SUM(nl:bc!H60, tr!F60)</f>
        <v>2773543.3799999994</v>
      </c>
      <c r="I60" s="3">
        <f>SUM(nl:bc!I60, tr!G60)</f>
        <v>2231368.8330000001</v>
      </c>
      <c r="J60" s="3">
        <f>SUM(nl:bc!J60, tr!H60)</f>
        <v>542174.60899999994</v>
      </c>
      <c r="K60" s="3">
        <f>SUM(nl:bc!K60, tr!I60)</f>
        <v>196041.08129999999</v>
      </c>
      <c r="L60" s="3">
        <f>SUM(nl:bc!L60, tr!J60)</f>
        <v>45671.150099999999</v>
      </c>
      <c r="M60" s="3">
        <f>SUM(nl:bc!M60)</f>
        <v>101418.595</v>
      </c>
      <c r="N60" s="3">
        <f>tr!K60</f>
        <v>18349.62</v>
      </c>
      <c r="O60" s="3">
        <f>SUM(nl:bc!N60, tr!L60)</f>
        <v>2852378.3400000003</v>
      </c>
      <c r="P60" s="3">
        <f>SUM(nl:bc!O60, tr!M60)</f>
        <v>1012004.8589999999</v>
      </c>
      <c r="Q60" s="3">
        <f>SUM(nl:bc!P60, tr!N60)</f>
        <v>424298.47099999996</v>
      </c>
      <c r="R60" s="3">
        <f>SUM(nl:bc!Q60, tr!O60)</f>
        <v>314488.30819999997</v>
      </c>
      <c r="S60" s="3">
        <f>SUM(nl:bc!R60, tr!P60)</f>
        <v>1101586.933</v>
      </c>
      <c r="T60" s="3">
        <f>SUM(nl:bc!S60, tr!Q60)</f>
        <v>-78835.200200000007</v>
      </c>
      <c r="U60" s="3">
        <f>SUM(nl:bc!T60, tr!R60)</f>
        <v>240430.37129999997</v>
      </c>
      <c r="V60" s="3">
        <f>SUM(nl:bc!U60, tr!S60)</f>
        <v>6799233.9240000006</v>
      </c>
      <c r="W60" s="3">
        <f>SUM(nl:bc!V60, tr!T60)</f>
        <v>6211504.9199999999</v>
      </c>
      <c r="X60" s="2">
        <f t="shared" si="8"/>
        <v>3.7103634815944964</v>
      </c>
      <c r="Y60" s="2">
        <f t="shared" si="10"/>
        <v>24.009659025137907</v>
      </c>
      <c r="Z60" s="2">
        <f t="shared" si="11"/>
        <v>19.316231080420277</v>
      </c>
      <c r="AA60" s="2">
        <f t="shared" si="12"/>
        <v>4.6934284814313836</v>
      </c>
      <c r="AB60" s="2">
        <f t="shared" si="13"/>
        <v>1.6970636013388549</v>
      </c>
      <c r="AC60" s="2">
        <f t="shared" si="14"/>
        <v>0.39536022731574988</v>
      </c>
      <c r="AD60" s="2">
        <f t="shared" si="15"/>
        <v>0.877947647156886</v>
      </c>
      <c r="AE60" s="2">
        <f t="shared" si="17"/>
        <v>24.692107521350149</v>
      </c>
      <c r="AF60" s="2">
        <f t="shared" si="17"/>
        <v>8.7605954792647847</v>
      </c>
      <c r="AG60" s="2">
        <f t="shared" si="17"/>
        <v>3.6730132606028918</v>
      </c>
      <c r="AH60" s="2">
        <f t="shared" si="17"/>
        <v>2.7224225522207202</v>
      </c>
      <c r="AI60" s="2">
        <f t="shared" si="17"/>
        <v>9.5360782306846215</v>
      </c>
      <c r="AJ60" s="2">
        <f t="shared" si="17"/>
        <v>-0.68245057554516575</v>
      </c>
      <c r="AK60" s="2">
        <f t="shared" si="17"/>
        <v>2.0813271845058732</v>
      </c>
      <c r="AL60" s="2">
        <f t="shared" si="17"/>
        <v>58.858747018188154</v>
      </c>
      <c r="AM60" s="2">
        <f t="shared" si="17"/>
        <v>53.770969020202074</v>
      </c>
      <c r="AO60" s="3"/>
    </row>
    <row r="61" spans="1:41" x14ac:dyDescent="0.25">
      <c r="A61">
        <v>2064</v>
      </c>
      <c r="C61" s="3">
        <f>SUM(nl:tr!C61)</f>
        <v>11989074.964892123</v>
      </c>
      <c r="D61" s="3">
        <f>SUM(nl:tr!D61)</f>
        <v>4436998.9193410501</v>
      </c>
      <c r="E61" s="4">
        <f>SUM(nl:tr!E61)</f>
        <v>53.775059917234522</v>
      </c>
      <c r="F61" s="3">
        <f>SUM(nl:bc!F61)</f>
        <v>1050.3462304410007</v>
      </c>
      <c r="G61" s="3">
        <f>SUM(nl:bc!G61)</f>
        <v>25201.610810855964</v>
      </c>
      <c r="H61" s="3">
        <f>SUM(nl:bc!H61, tr!F61)</f>
        <v>2876738.98</v>
      </c>
      <c r="I61" s="3">
        <f>SUM(nl:bc!I61, tr!G61)</f>
        <v>2314476.6890000002</v>
      </c>
      <c r="J61" s="3">
        <f>SUM(nl:bc!J61, tr!H61)</f>
        <v>562261.65499999991</v>
      </c>
      <c r="K61" s="3">
        <f>SUM(nl:bc!K61, tr!I61)</f>
        <v>203470.12119999999</v>
      </c>
      <c r="L61" s="3">
        <f>SUM(nl:bc!L61, tr!J61)</f>
        <v>47008.867099999996</v>
      </c>
      <c r="M61" s="3">
        <f>SUM(nl:bc!M61)</f>
        <v>105246.70599999999</v>
      </c>
      <c r="N61" s="3">
        <f>tr!K61</f>
        <v>19001.93</v>
      </c>
      <c r="O61" s="3">
        <f>SUM(nl:bc!N61, tr!L61)</f>
        <v>2961301.06</v>
      </c>
      <c r="P61" s="3">
        <f>SUM(nl:bc!O61, tr!M61)</f>
        <v>1053044.7189999998</v>
      </c>
      <c r="Q61" s="3">
        <f>SUM(nl:bc!P61, tr!N61)</f>
        <v>439618.48</v>
      </c>
      <c r="R61" s="3">
        <f>SUM(nl:bc!Q61, tr!O61)</f>
        <v>325890.7991</v>
      </c>
      <c r="S61" s="3">
        <f>SUM(nl:bc!R61, tr!P61)</f>
        <v>1142747.1029999999</v>
      </c>
      <c r="T61" s="3">
        <f>SUM(nl:bc!S61, tr!Q61)</f>
        <v>-84562.607100000008</v>
      </c>
      <c r="U61" s="3">
        <f>SUM(nl:bc!T61, tr!R61)</f>
        <v>252299.62500000003</v>
      </c>
      <c r="V61" s="3">
        <f>SUM(nl:bc!U61, tr!S61)</f>
        <v>7136096.2249999996</v>
      </c>
      <c r="W61" s="3">
        <f>SUM(nl:bc!V61, tr!T61)</f>
        <v>6548367.2599999998</v>
      </c>
      <c r="X61" s="2">
        <f t="shared" si="8"/>
        <v>3.710706644603452</v>
      </c>
      <c r="Y61" s="2">
        <f t="shared" si="10"/>
        <v>23.994670051059146</v>
      </c>
      <c r="Z61" s="2">
        <f t="shared" si="11"/>
        <v>19.304881283814925</v>
      </c>
      <c r="AA61" s="2">
        <f t="shared" si="12"/>
        <v>4.6897834624146011</v>
      </c>
      <c r="AB61" s="2">
        <f t="shared" si="13"/>
        <v>1.6971294432291577</v>
      </c>
      <c r="AC61" s="2">
        <f t="shared" si="14"/>
        <v>0.39209753244230366</v>
      </c>
      <c r="AD61" s="2">
        <f t="shared" si="15"/>
        <v>0.87785509981542598</v>
      </c>
      <c r="AE61" s="2">
        <f t="shared" si="17"/>
        <v>24.699996193798473</v>
      </c>
      <c r="AF61" s="2">
        <f t="shared" si="17"/>
        <v>8.7833692097484946</v>
      </c>
      <c r="AG61" s="2">
        <f t="shared" si="17"/>
        <v>3.6668256832770223</v>
      </c>
      <c r="AH61" s="2">
        <f t="shared" si="17"/>
        <v>2.7182313902808461</v>
      </c>
      <c r="AI61" s="2">
        <f t="shared" si="17"/>
        <v>9.5315702533042099</v>
      </c>
      <c r="AJ61" s="2">
        <f t="shared" si="17"/>
        <v>-0.70533053924198974</v>
      </c>
      <c r="AK61" s="2">
        <f t="shared" si="17"/>
        <v>2.1044127736194382</v>
      </c>
      <c r="AL61" s="2">
        <f t="shared" si="17"/>
        <v>59.521658225482703</v>
      </c>
      <c r="AM61" s="2">
        <f t="shared" si="17"/>
        <v>54.619453787516811</v>
      </c>
      <c r="AO61" s="3"/>
    </row>
    <row r="62" spans="1:41" x14ac:dyDescent="0.25">
      <c r="A62">
        <v>2065</v>
      </c>
      <c r="C62" s="3">
        <f>SUM(nl:tr!C62)</f>
        <v>12444036.656447269</v>
      </c>
      <c r="D62" s="3">
        <f>SUM(nl:tr!D62)</f>
        <v>4515718.6284839017</v>
      </c>
      <c r="E62" s="4">
        <f>SUM(nl:tr!E62)</f>
        <v>54.161338260225236</v>
      </c>
      <c r="F62" s="3">
        <f>SUM(nl:bc!F62)</f>
        <v>1062.6697627615529</v>
      </c>
      <c r="G62" s="3">
        <f>SUM(nl:bc!G62)</f>
        <v>25364.177541858411</v>
      </c>
      <c r="H62" s="3">
        <f>SUM(nl:bc!H62, tr!F62)</f>
        <v>2984061.9</v>
      </c>
      <c r="I62" s="3">
        <f>SUM(nl:bc!I62, tr!G62)</f>
        <v>2400911.8319999999</v>
      </c>
      <c r="J62" s="3">
        <f>SUM(nl:bc!J62, tr!H62)</f>
        <v>583149.6320000001</v>
      </c>
      <c r="K62" s="3">
        <f>SUM(nl:bc!K62, tr!I62)</f>
        <v>211202.848</v>
      </c>
      <c r="L62" s="3">
        <f>SUM(nl:bc!L62, tr!J62)</f>
        <v>48385.103899999995</v>
      </c>
      <c r="M62" s="3">
        <f>SUM(nl:bc!M62)</f>
        <v>109230.60800000001</v>
      </c>
      <c r="N62" s="3">
        <f>tr!K62</f>
        <v>19680.900000000001</v>
      </c>
      <c r="O62" s="3">
        <f>SUM(nl:bc!N62, tr!L62)</f>
        <v>3075233.1700000004</v>
      </c>
      <c r="P62" s="3">
        <f>SUM(nl:bc!O62, tr!M62)</f>
        <v>1096455.223</v>
      </c>
      <c r="Q62" s="3">
        <f>SUM(nl:bc!P62, tr!N62)</f>
        <v>455429.12900000002</v>
      </c>
      <c r="R62" s="3">
        <f>SUM(nl:bc!Q62, tr!O62)</f>
        <v>337790.74079999997</v>
      </c>
      <c r="S62" s="3">
        <f>SUM(nl:bc!R62, tr!P62)</f>
        <v>1185558.513</v>
      </c>
      <c r="T62" s="3">
        <f>SUM(nl:bc!S62, tr!Q62)</f>
        <v>-91172.162299999996</v>
      </c>
      <c r="U62" s="3">
        <f>SUM(nl:bc!T62, tr!R62)</f>
        <v>264823.33929999999</v>
      </c>
      <c r="V62" s="3">
        <f>SUM(nl:bc!U62, tr!S62)</f>
        <v>7492092.0139999995</v>
      </c>
      <c r="W62" s="3">
        <f>SUM(nl:bc!V62, tr!T62)</f>
        <v>6904363</v>
      </c>
      <c r="X62" s="2">
        <f t="shared" si="8"/>
        <v>3.7110393547138583</v>
      </c>
      <c r="Y62" s="2">
        <f t="shared" si="10"/>
        <v>23.979854627428747</v>
      </c>
      <c r="Z62" s="2">
        <f t="shared" si="11"/>
        <v>19.293673735331573</v>
      </c>
      <c r="AA62" s="2">
        <f t="shared" si="12"/>
        <v>4.6861773884109352</v>
      </c>
      <c r="AB62" s="2">
        <f t="shared" si="13"/>
        <v>1.6972213585579208</v>
      </c>
      <c r="AC62" s="2">
        <f t="shared" si="14"/>
        <v>0.38882161179533026</v>
      </c>
      <c r="AD62" s="2">
        <f t="shared" si="15"/>
        <v>0.87777472066033746</v>
      </c>
      <c r="AE62" s="2">
        <f t="shared" si="17"/>
        <v>24.712504912195985</v>
      </c>
      <c r="AF62" s="2">
        <f t="shared" si="17"/>
        <v>8.8110896268689896</v>
      </c>
      <c r="AG62" s="2">
        <f t="shared" si="17"/>
        <v>3.659818285443909</v>
      </c>
      <c r="AH62" s="2">
        <f t="shared" si="17"/>
        <v>2.7144788313122672</v>
      </c>
      <c r="AI62" s="2">
        <f t="shared" si="17"/>
        <v>9.5271216706498603</v>
      </c>
      <c r="AJ62" s="2">
        <f t="shared" si="17"/>
        <v>-0.73265745527005988</v>
      </c>
      <c r="AK62" s="2">
        <f t="shared" si="17"/>
        <v>2.1281144263006873</v>
      </c>
      <c r="AL62" s="2">
        <f t="shared" si="17"/>
        <v>60.206283707130829</v>
      </c>
      <c r="AM62" s="2">
        <f t="shared" si="17"/>
        <v>55.483306507481572</v>
      </c>
      <c r="AO62" s="3"/>
    </row>
    <row r="63" spans="1:41" x14ac:dyDescent="0.25">
      <c r="A63">
        <v>2066</v>
      </c>
      <c r="C63" s="3">
        <f>SUM(nl:tr!C63)</f>
        <v>12917357.122866398</v>
      </c>
      <c r="D63" s="3">
        <f>SUM(nl:tr!D63)</f>
        <v>4596217.6757047735</v>
      </c>
      <c r="E63" s="4">
        <f>SUM(nl:tr!E63)</f>
        <v>54.55227292076259</v>
      </c>
      <c r="F63" s="3">
        <f>SUM(nl:bc!F63)</f>
        <v>1075.139994709318</v>
      </c>
      <c r="G63" s="3">
        <f>SUM(nl:bc!G63)</f>
        <v>25529.443791453046</v>
      </c>
      <c r="H63" s="3">
        <f>SUM(nl:bc!H63, tr!F63)</f>
        <v>3095651.08</v>
      </c>
      <c r="I63" s="3">
        <f>SUM(nl:bc!I63, tr!G63)</f>
        <v>2490782.3130000001</v>
      </c>
      <c r="J63" s="3">
        <f>SUM(nl:bc!J63, tr!H63)</f>
        <v>604868.91200000013</v>
      </c>
      <c r="K63" s="3">
        <f>SUM(nl:bc!K63, tr!I63)</f>
        <v>219250.37760000001</v>
      </c>
      <c r="L63" s="3">
        <f>SUM(nl:bc!L63, tr!J63)</f>
        <v>49801.5481</v>
      </c>
      <c r="M63" s="3">
        <f>SUM(nl:bc!M63)</f>
        <v>113375.592</v>
      </c>
      <c r="N63" s="3">
        <f>tr!K63</f>
        <v>20387.71</v>
      </c>
      <c r="O63" s="3">
        <f>SUM(nl:bc!N63, tr!L63)</f>
        <v>3193959.3600000003</v>
      </c>
      <c r="P63" s="3">
        <f>SUM(nl:bc!O63, tr!M63)</f>
        <v>1141888.311</v>
      </c>
      <c r="Q63" s="3">
        <f>SUM(nl:bc!P63, tr!N63)</f>
        <v>471748.65300000005</v>
      </c>
      <c r="R63" s="3">
        <f>SUM(nl:bc!Q63, tr!O63)</f>
        <v>350252.27850000001</v>
      </c>
      <c r="S63" s="3">
        <f>SUM(nl:bc!R63, tr!P63)</f>
        <v>1230070.0660000001</v>
      </c>
      <c r="T63" s="3">
        <f>SUM(nl:bc!S63, tr!Q63)</f>
        <v>-98308.384699999995</v>
      </c>
      <c r="U63" s="3">
        <f>SUM(nl:bc!T63, tr!R63)</f>
        <v>278058.44009999995</v>
      </c>
      <c r="V63" s="3">
        <f>SUM(nl:bc!U63, tr!S63)</f>
        <v>7868458.4000000004</v>
      </c>
      <c r="W63" s="3">
        <f>SUM(nl:bc!V63, tr!T63)</f>
        <v>7280729.4100000001</v>
      </c>
      <c r="X63" s="2">
        <f t="shared" si="8"/>
        <v>3.7113591181262815</v>
      </c>
      <c r="Y63" s="2">
        <f t="shared" si="10"/>
        <v>23.965049898017114</v>
      </c>
      <c r="Z63" s="2">
        <f t="shared" si="11"/>
        <v>19.282445234798065</v>
      </c>
      <c r="AA63" s="2">
        <f t="shared" si="12"/>
        <v>4.6826057857396917</v>
      </c>
      <c r="AB63" s="2">
        <f t="shared" si="13"/>
        <v>1.6973315478897881</v>
      </c>
      <c r="AC63" s="2">
        <f t="shared" si="14"/>
        <v>0.38553976348490776</v>
      </c>
      <c r="AD63" s="2">
        <f t="shared" si="15"/>
        <v>0.8776996015640206</v>
      </c>
      <c r="AE63" s="2">
        <f t="shared" si="17"/>
        <v>24.726105577324567</v>
      </c>
      <c r="AF63" s="2">
        <f t="shared" si="17"/>
        <v>8.8399530967416009</v>
      </c>
      <c r="AG63" s="2">
        <f t="shared" si="17"/>
        <v>3.6520524168593838</v>
      </c>
      <c r="AH63" s="2">
        <f t="shared" si="17"/>
        <v>2.7114856016481959</v>
      </c>
      <c r="AI63" s="2">
        <f t="shared" si="17"/>
        <v>9.5226140633870173</v>
      </c>
      <c r="AJ63" s="2">
        <f t="shared" si="17"/>
        <v>-0.76105648984476693</v>
      </c>
      <c r="AK63" s="2">
        <f t="shared" si="17"/>
        <v>2.1525954377136398</v>
      </c>
      <c r="AL63" s="2">
        <f t="shared" si="17"/>
        <v>60.913841160830017</v>
      </c>
      <c r="AM63" s="2">
        <f t="shared" si="17"/>
        <v>56.363924452561591</v>
      </c>
      <c r="AO63" s="3"/>
    </row>
    <row r="64" spans="1:41" x14ac:dyDescent="0.25">
      <c r="A64">
        <v>2067</v>
      </c>
      <c r="C64" s="3">
        <f>SUM(nl:tr!C64)</f>
        <v>13409346.715744447</v>
      </c>
      <c r="D64" s="3">
        <f>SUM(nl:tr!D64)</f>
        <v>4678378.4032140467</v>
      </c>
      <c r="E64" s="4">
        <f>SUM(nl:tr!E64)</f>
        <v>54.94741413078853</v>
      </c>
      <c r="F64" s="3">
        <f>SUM(nl:bc!F64)</f>
        <v>1087.7537859874046</v>
      </c>
      <c r="G64" s="3">
        <f>SUM(nl:bc!G64)</f>
        <v>25697.378797718127</v>
      </c>
      <c r="H64" s="3">
        <f>SUM(nl:bc!H64, tr!F64)</f>
        <v>3211562.51</v>
      </c>
      <c r="I64" s="3">
        <f>SUM(nl:bc!I64, tr!G64)</f>
        <v>2584118.4179999996</v>
      </c>
      <c r="J64" s="3">
        <f>SUM(nl:bc!J64, tr!H64)</f>
        <v>627444.58400000015</v>
      </c>
      <c r="K64" s="3">
        <f>SUM(nl:bc!K64, tr!I64)</f>
        <v>227623.94309999997</v>
      </c>
      <c r="L64" s="3">
        <f>SUM(nl:bc!L64, tr!J64)</f>
        <v>51260.241499999996</v>
      </c>
      <c r="M64" s="3">
        <f>SUM(nl:bc!M64)</f>
        <v>117686.49600000001</v>
      </c>
      <c r="N64" s="3">
        <f>tr!K64</f>
        <v>21124.9</v>
      </c>
      <c r="O64" s="3">
        <f>SUM(nl:bc!N64, tr!L64)</f>
        <v>3317240.49</v>
      </c>
      <c r="P64" s="3">
        <f>SUM(nl:bc!O64, tr!M64)</f>
        <v>1189158.672</v>
      </c>
      <c r="Q64" s="3">
        <f>SUM(nl:bc!P64, tr!N64)</f>
        <v>488586.08200000005</v>
      </c>
      <c r="R64" s="3">
        <f>SUM(nl:bc!Q64, tr!O64)</f>
        <v>363194.37200000003</v>
      </c>
      <c r="S64" s="3">
        <f>SUM(nl:bc!R64, tr!P64)</f>
        <v>1276301.889</v>
      </c>
      <c r="T64" s="3">
        <f>SUM(nl:bc!S64, tr!Q64)</f>
        <v>-105677.78080000001</v>
      </c>
      <c r="U64" s="3">
        <f>SUM(nl:bc!T64, tr!R64)</f>
        <v>292050.98010000004</v>
      </c>
      <c r="V64" s="3">
        <f>SUM(nl:bc!U64, tr!S64)</f>
        <v>8266187.5269999998</v>
      </c>
      <c r="W64" s="3">
        <f>SUM(nl:bc!V64, tr!T64)</f>
        <v>7678458.5699999994</v>
      </c>
      <c r="X64" s="2">
        <f t="shared" si="8"/>
        <v>3.7116670795387319</v>
      </c>
      <c r="Y64" s="2">
        <f t="shared" si="10"/>
        <v>23.950178767688787</v>
      </c>
      <c r="Z64" s="2">
        <f t="shared" si="11"/>
        <v>19.271023956490613</v>
      </c>
      <c r="AA64" s="2">
        <f t="shared" si="12"/>
        <v>4.6791584802807176</v>
      </c>
      <c r="AB64" s="2">
        <f t="shared" si="13"/>
        <v>1.6975021074869938</v>
      </c>
      <c r="AC64" s="2">
        <f t="shared" si="14"/>
        <v>0.382272474465988</v>
      </c>
      <c r="AD64" s="2">
        <f t="shared" si="15"/>
        <v>0.87764526113579877</v>
      </c>
      <c r="AE64" s="2">
        <f t="shared" si="17"/>
        <v>24.738270702666643</v>
      </c>
      <c r="AF64" s="2">
        <f t="shared" si="17"/>
        <v>8.8681327823656133</v>
      </c>
      <c r="AG64" s="2">
        <f t="shared" si="17"/>
        <v>3.6436233051259066</v>
      </c>
      <c r="AH64" s="2">
        <f t="shared" si="17"/>
        <v>2.7085165273082175</v>
      </c>
      <c r="AI64" s="2">
        <f t="shared" si="17"/>
        <v>9.5180020030464512</v>
      </c>
      <c r="AJ64" s="2">
        <f t="shared" si="17"/>
        <v>-0.78809044944687368</v>
      </c>
      <c r="AK64" s="2">
        <f t="shared" si="17"/>
        <v>2.1779657599358764</v>
      </c>
      <c r="AL64" s="2">
        <f t="shared" si="17"/>
        <v>61.644968261536114</v>
      </c>
      <c r="AM64" s="2">
        <f t="shared" si="17"/>
        <v>57.261988467972238</v>
      </c>
      <c r="AO64" s="3"/>
    </row>
    <row r="65" spans="1:41" x14ac:dyDescent="0.25">
      <c r="A65">
        <v>2068</v>
      </c>
      <c r="C65" s="3">
        <f>SUM(nl:tr!C65)</f>
        <v>13920163.763793482</v>
      </c>
      <c r="D65" s="3">
        <f>SUM(nl:tr!D65)</f>
        <v>4762041.2642901847</v>
      </c>
      <c r="E65" s="4">
        <f>SUM(nl:tr!E65)</f>
        <v>55.346303899226932</v>
      </c>
      <c r="F65" s="3">
        <f>SUM(nl:bc!F65)</f>
        <v>1100.5149051443157</v>
      </c>
      <c r="G65" s="3">
        <f>SUM(nl:bc!G65)</f>
        <v>25866.730316472229</v>
      </c>
      <c r="H65" s="3">
        <f>SUM(nl:bc!H65, tr!F65)</f>
        <v>3331851.8400000003</v>
      </c>
      <c r="I65" s="3">
        <f>SUM(nl:bc!I65, tr!G65)</f>
        <v>2680960.4640000002</v>
      </c>
      <c r="J65" s="3">
        <f>SUM(nl:bc!J65, tr!H65)</f>
        <v>650890.91199999989</v>
      </c>
      <c r="K65" s="3">
        <f>SUM(nl:bc!K65, tr!I65)</f>
        <v>236329.35680000004</v>
      </c>
      <c r="L65" s="3">
        <f>SUM(nl:bc!L65, tr!J65)</f>
        <v>52761.678999999996</v>
      </c>
      <c r="M65" s="3">
        <f>SUM(nl:bc!M65)</f>
        <v>122167.19900000001</v>
      </c>
      <c r="N65" s="3">
        <f>tr!K65</f>
        <v>21893.67</v>
      </c>
      <c r="O65" s="3">
        <f>SUM(nl:bc!N65, tr!L65)</f>
        <v>3445294.7399999998</v>
      </c>
      <c r="P65" s="3">
        <f>SUM(nl:bc!O65, tr!M65)</f>
        <v>1238455.9230000002</v>
      </c>
      <c r="Q65" s="3">
        <f>SUM(nl:bc!P65, tr!N65)</f>
        <v>505950.80599999998</v>
      </c>
      <c r="R65" s="3">
        <f>SUM(nl:bc!Q65, tr!O65)</f>
        <v>376614.66000000003</v>
      </c>
      <c r="S65" s="3">
        <f>SUM(nl:bc!R65, tr!P65)</f>
        <v>1324273.7320000001</v>
      </c>
      <c r="T65" s="3">
        <f>SUM(nl:bc!S65, tr!Q65)</f>
        <v>-113443.36670000001</v>
      </c>
      <c r="U65" s="3">
        <f>SUM(nl:bc!T65, tr!R65)</f>
        <v>306837.95049999998</v>
      </c>
      <c r="V65" s="3">
        <f>SUM(nl:bc!U65, tr!S65)</f>
        <v>8686468.7639999986</v>
      </c>
      <c r="W65" s="3">
        <f>SUM(nl:bc!V65, tr!T65)</f>
        <v>8098739.7300000004</v>
      </c>
      <c r="X65" s="2">
        <f t="shared" si="8"/>
        <v>3.7119645483213337</v>
      </c>
      <c r="Y65" s="2">
        <f t="shared" si="10"/>
        <v>23.935435649587603</v>
      </c>
      <c r="Z65" s="2">
        <f t="shared" si="11"/>
        <v>19.259546866633936</v>
      </c>
      <c r="AA65" s="2">
        <f t="shared" si="12"/>
        <v>4.6758854496595452</v>
      </c>
      <c r="AB65" s="2">
        <f t="shared" si="13"/>
        <v>1.6977483944168503</v>
      </c>
      <c r="AC65" s="2">
        <f t="shared" si="14"/>
        <v>0.37903059112877518</v>
      </c>
      <c r="AD65" s="2">
        <f t="shared" si="15"/>
        <v>0.87762759887752473</v>
      </c>
      <c r="AE65" s="2">
        <f t="shared" si="17"/>
        <v>24.750389424018518</v>
      </c>
      <c r="AF65" s="2">
        <f t="shared" si="17"/>
        <v>8.8968488016013101</v>
      </c>
      <c r="AG65" s="2">
        <f t="shared" si="17"/>
        <v>3.6346613056089492</v>
      </c>
      <c r="AH65" s="2">
        <f t="shared" si="17"/>
        <v>2.7055332565812149</v>
      </c>
      <c r="AI65" s="2">
        <f t="shared" si="17"/>
        <v>9.5133487972638111</v>
      </c>
      <c r="AJ65" s="2">
        <f t="shared" si="17"/>
        <v>-0.81495712712136059</v>
      </c>
      <c r="AK65" s="2">
        <f t="shared" si="17"/>
        <v>2.2042696889679507</v>
      </c>
      <c r="AL65" s="2">
        <f t="shared" si="17"/>
        <v>62.402058707050642</v>
      </c>
      <c r="AM65" s="2">
        <f t="shared" si="17"/>
        <v>58.179917042821884</v>
      </c>
      <c r="AO65" s="3"/>
    </row>
    <row r="66" spans="1:41" x14ac:dyDescent="0.25">
      <c r="A66">
        <v>2069</v>
      </c>
      <c r="C66" s="3">
        <f>SUM(nl:tr!C66)</f>
        <v>14450340.906389521</v>
      </c>
      <c r="D66" s="3">
        <f>SUM(nl:tr!D66)</f>
        <v>4847156.4619207885</v>
      </c>
      <c r="E66" s="4">
        <f>SUM(nl:tr!E66)</f>
        <v>55.748515800851052</v>
      </c>
      <c r="F66" s="3">
        <f>SUM(nl:bc!F66)</f>
        <v>1113.4285458566919</v>
      </c>
      <c r="G66" s="3">
        <f>SUM(nl:bc!G66)</f>
        <v>26037.01910025136</v>
      </c>
      <c r="H66" s="3">
        <f>SUM(nl:bc!H66, tr!F66)</f>
        <v>3456646.43</v>
      </c>
      <c r="I66" s="3">
        <f>SUM(nl:bc!I66, tr!G66)</f>
        <v>2781422.4780000001</v>
      </c>
      <c r="J66" s="3">
        <f>SUM(nl:bc!J66, tr!H66)</f>
        <v>675223.97700000007</v>
      </c>
      <c r="K66" s="3">
        <f>SUM(nl:bc!K66, tr!I66)</f>
        <v>245371.64939999999</v>
      </c>
      <c r="L66" s="3">
        <f>SUM(nl:bc!L66, tr!J66)</f>
        <v>54306.843899999993</v>
      </c>
      <c r="M66" s="3">
        <f>SUM(nl:bc!M66)</f>
        <v>126820.40399999999</v>
      </c>
      <c r="N66" s="3">
        <f>tr!K66</f>
        <v>22693.52</v>
      </c>
      <c r="O66" s="3">
        <f>SUM(nl:bc!N66, tr!L66)</f>
        <v>3578550.3300000005</v>
      </c>
      <c r="P66" s="3">
        <f>SUM(nl:bc!O66, tr!M66)</f>
        <v>1290091.4410000001</v>
      </c>
      <c r="Q66" s="3">
        <f>SUM(nl:bc!P66, tr!N66)</f>
        <v>523949.38300000003</v>
      </c>
      <c r="R66" s="3">
        <f>SUM(nl:bc!Q66, tr!O66)</f>
        <v>390467.59800000006</v>
      </c>
      <c r="S66" s="3">
        <f>SUM(nl:bc!R66, tr!P66)</f>
        <v>1374042.3929999999</v>
      </c>
      <c r="T66" s="3">
        <f>SUM(nl:bc!S66, tr!Q66)</f>
        <v>-121904.26949999999</v>
      </c>
      <c r="U66" s="3">
        <f>SUM(nl:bc!T66, tr!R66)</f>
        <v>322463.36410000001</v>
      </c>
      <c r="V66" s="3">
        <f>SUM(nl:bc!U66, tr!S66)</f>
        <v>9130836.0099999998</v>
      </c>
      <c r="W66" s="3">
        <f>SUM(nl:bc!V66, tr!T66)</f>
        <v>8543107.0099999998</v>
      </c>
      <c r="X66" s="2">
        <f t="shared" si="8"/>
        <v>3.7122491643141542</v>
      </c>
      <c r="Y66" s="2">
        <f t="shared" si="10"/>
        <v>23.920864236992301</v>
      </c>
      <c r="Z66" s="2">
        <f t="shared" si="11"/>
        <v>19.248144358795962</v>
      </c>
      <c r="AA66" s="2">
        <f t="shared" si="12"/>
        <v>4.6727200512026368</v>
      </c>
      <c r="AB66" s="2">
        <f t="shared" si="13"/>
        <v>1.6980336380265171</v>
      </c>
      <c r="AC66" s="2">
        <f t="shared" si="14"/>
        <v>0.37581704301513802</v>
      </c>
      <c r="AD66" s="2">
        <f t="shared" si="15"/>
        <v>0.87762914952354998</v>
      </c>
      <c r="AE66" s="2">
        <f t="shared" si="17"/>
        <v>24.764469940066739</v>
      </c>
      <c r="AF66" s="2">
        <f t="shared" si="17"/>
        <v>8.927757824935183</v>
      </c>
      <c r="AG66" s="2">
        <f t="shared" si="17"/>
        <v>3.6258617453677155</v>
      </c>
      <c r="AH66" s="2">
        <f t="shared" si="17"/>
        <v>2.7021341609134399</v>
      </c>
      <c r="AI66" s="2">
        <f t="shared" si="17"/>
        <v>9.5087195651725978</v>
      </c>
      <c r="AJ66" s="2">
        <f t="shared" si="17"/>
        <v>-0.84360826010753465</v>
      </c>
      <c r="AK66" s="2">
        <f t="shared" si="17"/>
        <v>2.2315277278850636</v>
      </c>
      <c r="AL66" s="2">
        <f t="shared" si="17"/>
        <v>63.187685807208943</v>
      </c>
      <c r="AM66" s="2">
        <f t="shared" si="17"/>
        <v>59.120453042201142</v>
      </c>
      <c r="AO66" s="3"/>
    </row>
    <row r="67" spans="1:41" x14ac:dyDescent="0.25">
      <c r="A67">
        <v>2070</v>
      </c>
      <c r="C67" s="3">
        <f>SUM(nl:tr!C67)</f>
        <v>15000453.874525016</v>
      </c>
      <c r="D67" s="3">
        <f>SUM(nl:tr!D67)</f>
        <v>4933699.0964336423</v>
      </c>
      <c r="E67" s="4">
        <f>SUM(nl:tr!E67)</f>
        <v>56.153638944890382</v>
      </c>
      <c r="F67" s="3">
        <f>SUM(nl:bc!F67)</f>
        <v>1126.4991637074991</v>
      </c>
      <c r="G67" s="3">
        <f>SUM(nl:bc!G67)</f>
        <v>26208.027460105295</v>
      </c>
      <c r="H67" s="3">
        <f>SUM(nl:bc!H67, tr!F67)</f>
        <v>3586081.2399999998</v>
      </c>
      <c r="I67" s="3">
        <f>SUM(nl:bc!I67, tr!G67)</f>
        <v>2885613.0869999998</v>
      </c>
      <c r="J67" s="3">
        <f>SUM(nl:bc!J67, tr!H67)</f>
        <v>700467.53799999994</v>
      </c>
      <c r="K67" s="3">
        <f>SUM(nl:bc!K67, tr!I67)</f>
        <v>254759.80430000002</v>
      </c>
      <c r="L67" s="3">
        <f>SUM(nl:bc!L67, tr!J67)</f>
        <v>55897.932099999998</v>
      </c>
      <c r="M67" s="3">
        <f>SUM(nl:bc!M67)</f>
        <v>131650.20200000002</v>
      </c>
      <c r="N67" s="3">
        <f>tr!K67</f>
        <v>23523.39</v>
      </c>
      <c r="O67" s="3">
        <f>SUM(nl:bc!N67, tr!L67)</f>
        <v>3717191.7400000007</v>
      </c>
      <c r="P67" s="3">
        <f>SUM(nl:bc!O67, tr!M67)</f>
        <v>1344083.9549999998</v>
      </c>
      <c r="Q67" s="3">
        <f>SUM(nl:bc!P67, tr!N67)</f>
        <v>542617.89699999988</v>
      </c>
      <c r="R67" s="3">
        <f>SUM(nl:bc!Q67, tr!O67)</f>
        <v>404833.37499999994</v>
      </c>
      <c r="S67" s="3">
        <f>SUM(nl:bc!R67, tr!P67)</f>
        <v>1425656.5519999999</v>
      </c>
      <c r="T67" s="3">
        <f>SUM(nl:bc!S67, tr!Q67)</f>
        <v>-131110.99653</v>
      </c>
      <c r="U67" s="3">
        <f>SUM(nl:bc!T67, tr!R67)</f>
        <v>338984.49359999999</v>
      </c>
      <c r="V67" s="3">
        <f>SUM(nl:bc!U67, tr!S67)</f>
        <v>9600931.459999999</v>
      </c>
      <c r="W67" s="3">
        <f>SUM(nl:bc!V67, tr!T67)</f>
        <v>9013202.459999999</v>
      </c>
      <c r="X67" s="2">
        <f t="shared" si="8"/>
        <v>3.712524167871897</v>
      </c>
      <c r="Y67" s="2">
        <f t="shared" si="10"/>
        <v>23.906484897034836</v>
      </c>
      <c r="Z67" s="2">
        <f t="shared" si="11"/>
        <v>19.236838505937353</v>
      </c>
      <c r="AA67" s="2">
        <f t="shared" si="12"/>
        <v>4.6696422912215381</v>
      </c>
      <c r="AB67" s="2">
        <f t="shared" si="13"/>
        <v>1.6983473062282051</v>
      </c>
      <c r="AC67" s="2">
        <f t="shared" si="14"/>
        <v>0.37264160516456363</v>
      </c>
      <c r="AD67" s="2">
        <f t="shared" si="15"/>
        <v>0.87764145739335953</v>
      </c>
      <c r="AE67" s="2">
        <f t="shared" si="17"/>
        <v>24.780528449961345</v>
      </c>
      <c r="AF67" s="2">
        <f t="shared" si="17"/>
        <v>8.9602885768852083</v>
      </c>
      <c r="AG67" s="2">
        <f t="shared" si="17"/>
        <v>3.6173431920051264</v>
      </c>
      <c r="AH67" s="2">
        <f t="shared" si="17"/>
        <v>2.6988075053350267</v>
      </c>
      <c r="AI67" s="2">
        <f t="shared" si="17"/>
        <v>9.5040894357281083</v>
      </c>
      <c r="AJ67" s="2">
        <f t="shared" si="17"/>
        <v>-0.87404686302634682</v>
      </c>
      <c r="AK67" s="2">
        <f t="shared" si="17"/>
        <v>2.2598282454352323</v>
      </c>
      <c r="AL67" s="2">
        <f t="shared" si="17"/>
        <v>64.004273072730669</v>
      </c>
      <c r="AM67" s="2">
        <f t="shared" si="17"/>
        <v>60.086198293685953</v>
      </c>
      <c r="AO67" s="3"/>
    </row>
    <row r="68" spans="1:41" x14ac:dyDescent="0.25">
      <c r="A68">
        <v>2071</v>
      </c>
      <c r="C68" s="3">
        <f>SUM(nl:tr!C68)</f>
        <v>15571217.793322023</v>
      </c>
      <c r="D68" s="3">
        <f>SUM(nl:tr!D68)</f>
        <v>5021687.6045624092</v>
      </c>
      <c r="E68" s="4">
        <f>SUM(nl:tr!E68)</f>
        <v>56.561321847824154</v>
      </c>
      <c r="F68" s="3">
        <f>SUM(nl:bc!F68)</f>
        <v>1139.7236426694606</v>
      </c>
      <c r="G68" s="3">
        <f>SUM(nl:bc!G68)</f>
        <v>26379.876975282496</v>
      </c>
      <c r="H68" s="3">
        <f>SUM(nl:bc!H68, tr!F68)</f>
        <v>3720290.5300000003</v>
      </c>
      <c r="I68" s="3">
        <f>SUM(nl:bc!I68, tr!G68)</f>
        <v>2993639.1849999996</v>
      </c>
      <c r="J68" s="3">
        <f>SUM(nl:bc!J68, tr!H68)</f>
        <v>726651.245</v>
      </c>
      <c r="K68" s="3">
        <f>SUM(nl:bc!K68, tr!I68)</f>
        <v>264504.75199999998</v>
      </c>
      <c r="L68" s="3">
        <f>SUM(nl:bc!L68, tr!J68)</f>
        <v>57536.530100000004</v>
      </c>
      <c r="M68" s="3">
        <f>SUM(nl:bc!M68)</f>
        <v>136661.90299999999</v>
      </c>
      <c r="N68" s="3">
        <f>tr!K68</f>
        <v>24384.52</v>
      </c>
      <c r="O68" s="3">
        <f>SUM(nl:bc!N68, tr!L68)</f>
        <v>3860879.3400000003</v>
      </c>
      <c r="P68" s="3">
        <f>SUM(nl:bc!O68, tr!M68)</f>
        <v>1400068.8519999997</v>
      </c>
      <c r="Q68" s="3">
        <f>SUM(nl:bc!P68, tr!N68)</f>
        <v>561996.14199999999</v>
      </c>
      <c r="R68" s="3">
        <f>SUM(nl:bc!Q68, tr!O68)</f>
        <v>419639.07799999998</v>
      </c>
      <c r="S68" s="3">
        <f>SUM(nl:bc!R68, tr!P68)</f>
        <v>1479175.3459999999</v>
      </c>
      <c r="T68" s="3">
        <f>SUM(nl:bc!S68, tr!Q68)</f>
        <v>-140588.76759999999</v>
      </c>
      <c r="U68" s="3">
        <f>SUM(nl:bc!T68, tr!R68)</f>
        <v>356462.179</v>
      </c>
      <c r="V68" s="3">
        <f>SUM(nl:bc!U68, tr!S68)</f>
        <v>10097982.9</v>
      </c>
      <c r="W68" s="3">
        <f>SUM(nl:bc!V68, tr!T68)</f>
        <v>9510253.9000000004</v>
      </c>
      <c r="X68" s="2">
        <f t="shared" si="8"/>
        <v>3.7127874569786798</v>
      </c>
      <c r="Y68" s="2">
        <f t="shared" si="10"/>
        <v>23.892097454288443</v>
      </c>
      <c r="Z68" s="2">
        <f t="shared" si="11"/>
        <v>19.225466015149255</v>
      </c>
      <c r="AA68" s="2">
        <f t="shared" si="12"/>
        <v>4.6666307969286551</v>
      </c>
      <c r="AB68" s="2">
        <f t="shared" si="13"/>
        <v>1.6986773642934805</v>
      </c>
      <c r="AC68" s="2">
        <f t="shared" si="14"/>
        <v>0.36950565372398497</v>
      </c>
      <c r="AD68" s="2">
        <f t="shared" si="15"/>
        <v>0.87765712877389546</v>
      </c>
      <c r="AE68" s="2">
        <f t="shared" si="17"/>
        <v>24.794973593239465</v>
      </c>
      <c r="AF68" s="2">
        <f t="shared" si="17"/>
        <v>8.9913895662062</v>
      </c>
      <c r="AG68" s="2">
        <f t="shared" si="17"/>
        <v>3.6091983906423906</v>
      </c>
      <c r="AH68" s="2">
        <f t="shared" si="17"/>
        <v>2.6949663383423306</v>
      </c>
      <c r="AI68" s="2">
        <f t="shared" si="17"/>
        <v>9.4994197989727489</v>
      </c>
      <c r="AJ68" s="2">
        <f t="shared" si="17"/>
        <v>-0.90287586665375552</v>
      </c>
      <c r="AK68" s="2">
        <f t="shared" si="17"/>
        <v>2.2892376417268707</v>
      </c>
      <c r="AL68" s="2">
        <f t="shared" si="17"/>
        <v>64.850309295209328</v>
      </c>
      <c r="AM68" s="2">
        <f t="shared" si="17"/>
        <v>61.075851781346422</v>
      </c>
      <c r="AO68" s="3"/>
    </row>
    <row r="69" spans="1:41" x14ac:dyDescent="0.25">
      <c r="A69">
        <v>2072</v>
      </c>
      <c r="C69" s="3">
        <f>SUM(nl:tr!C69)</f>
        <v>16163175.760768756</v>
      </c>
      <c r="D69" s="3">
        <f>SUM(nl:tr!D69)</f>
        <v>5111087.7867310084</v>
      </c>
      <c r="E69" s="4">
        <f>SUM(nl:tr!E69)</f>
        <v>56.971285548431588</v>
      </c>
      <c r="F69" s="3">
        <f>SUM(nl:bc!F69)</f>
        <v>1153.0996157872241</v>
      </c>
      <c r="G69" s="3">
        <f>SUM(nl:bc!G69)</f>
        <v>26552.529245839927</v>
      </c>
      <c r="H69" s="3">
        <f>SUM(nl:bc!H69, tr!F69)</f>
        <v>3859393.53</v>
      </c>
      <c r="I69" s="3">
        <f>SUM(nl:bc!I69, tr!G69)</f>
        <v>3105588.4879999994</v>
      </c>
      <c r="J69" s="3">
        <f>SUM(nl:bc!J69, tr!H69)</f>
        <v>753804.33899999992</v>
      </c>
      <c r="K69" s="3">
        <f>SUM(nl:bc!K69, tr!I69)</f>
        <v>274617.38930000004</v>
      </c>
      <c r="L69" s="3">
        <f>SUM(nl:bc!L69, tr!J69)</f>
        <v>59223.830799999996</v>
      </c>
      <c r="M69" s="3">
        <f>SUM(nl:bc!M69)</f>
        <v>141861.29800000001</v>
      </c>
      <c r="N69" s="3">
        <f>tr!K69</f>
        <v>25278.94</v>
      </c>
      <c r="O69" s="3">
        <f>SUM(nl:bc!N69, tr!L69)</f>
        <v>4009407.7300000004</v>
      </c>
      <c r="P69" s="3">
        <f>SUM(nl:bc!O69, tr!M69)</f>
        <v>1457799.9890000001</v>
      </c>
      <c r="Q69" s="3">
        <f>SUM(nl:bc!P69, tr!N69)</f>
        <v>582116.53599999996</v>
      </c>
      <c r="R69" s="3">
        <f>SUM(nl:bc!Q69, tr!O69)</f>
        <v>434846.40299999999</v>
      </c>
      <c r="S69" s="3">
        <f>SUM(nl:bc!R69, tr!P69)</f>
        <v>1534644.4119999998</v>
      </c>
      <c r="T69" s="3">
        <f>SUM(nl:bc!S69, tr!Q69)</f>
        <v>-150014.28269999998</v>
      </c>
      <c r="U69" s="3">
        <f>SUM(nl:bc!T69, tr!R69)</f>
        <v>374942.05639999994</v>
      </c>
      <c r="V69" s="3">
        <f>SUM(nl:bc!U69, tr!S69)</f>
        <v>10622939.780000001</v>
      </c>
      <c r="W69" s="3">
        <f>SUM(nl:bc!V69, tr!T69)</f>
        <v>10035210.780000001</v>
      </c>
      <c r="X69" s="2">
        <f t="shared" si="8"/>
        <v>3.7130391298246299</v>
      </c>
      <c r="Y69" s="2">
        <f t="shared" ref="Y69:Y91" si="18">100*H69/$C69</f>
        <v>23.877693264757511</v>
      </c>
      <c r="Z69" s="2">
        <f t="shared" ref="Z69:Z91" si="19">100*I69/$C69</f>
        <v>19.213974617153397</v>
      </c>
      <c r="AA69" s="2">
        <f t="shared" ref="AA69:AA91" si="20">100*J69/$C69</f>
        <v>4.6637142982113273</v>
      </c>
      <c r="AB69" s="2">
        <f t="shared" ref="AB69:AB91" si="21">100*K69/$C69</f>
        <v>1.6990311394531208</v>
      </c>
      <c r="AC69" s="2">
        <f t="shared" ref="AC69:AC91" si="22">100*L69/$C69</f>
        <v>0.36641209423551541</v>
      </c>
      <c r="AD69" s="2">
        <f t="shared" ref="AD69:AD91" si="23">100*M69/$C69</f>
        <v>0.87768208488040822</v>
      </c>
      <c r="AE69" s="2">
        <f t="shared" si="17"/>
        <v>24.805816563175853</v>
      </c>
      <c r="AF69" s="2">
        <f t="shared" si="17"/>
        <v>9.0192670708832523</v>
      </c>
      <c r="AG69" s="2">
        <f t="shared" si="17"/>
        <v>3.6014985211811692</v>
      </c>
      <c r="AH69" s="2">
        <f t="shared" si="17"/>
        <v>2.6903524990148204</v>
      </c>
      <c r="AI69" s="2">
        <f t="shared" si="17"/>
        <v>9.4946960592044487</v>
      </c>
      <c r="AJ69" s="2">
        <f t="shared" si="17"/>
        <v>-0.92812381007521116</v>
      </c>
      <c r="AK69" s="2">
        <f t="shared" si="17"/>
        <v>2.3197301195601603</v>
      </c>
      <c r="AL69" s="2">
        <f t="shared" si="17"/>
        <v>65.723097596847211</v>
      </c>
      <c r="AM69" s="2">
        <f t="shared" si="17"/>
        <v>62.08687530551672</v>
      </c>
      <c r="AO69" s="3"/>
    </row>
    <row r="70" spans="1:41" x14ac:dyDescent="0.25">
      <c r="A70">
        <v>2073</v>
      </c>
      <c r="C70" s="3">
        <f>SUM(nl:tr!C70)</f>
        <v>16776705.760392681</v>
      </c>
      <c r="D70" s="3">
        <f>SUM(nl:tr!D70)</f>
        <v>5201774.6759001641</v>
      </c>
      <c r="E70" s="4">
        <f>SUM(nl:tr!E70)</f>
        <v>57.383200762716406</v>
      </c>
      <c r="F70" s="3">
        <f>SUM(nl:bc!F70)</f>
        <v>1166.6370483176051</v>
      </c>
      <c r="G70" s="3">
        <f>SUM(nl:bc!G70)</f>
        <v>26725.146462805355</v>
      </c>
      <c r="H70" s="3">
        <f>SUM(nl:bc!H70, tr!F70)</f>
        <v>4003507.2499999991</v>
      </c>
      <c r="I70" s="3">
        <f>SUM(nl:bc!I70, tr!G70)</f>
        <v>3221560.3030000003</v>
      </c>
      <c r="J70" s="3">
        <f>SUM(nl:bc!J70, tr!H70)</f>
        <v>781947.09400000004</v>
      </c>
      <c r="K70" s="3">
        <f>SUM(nl:bc!K70, tr!I70)</f>
        <v>285106.62409999996</v>
      </c>
      <c r="L70" s="3">
        <f>SUM(nl:bc!L70, tr!J70)</f>
        <v>60960.950200000007</v>
      </c>
      <c r="M70" s="3">
        <f>SUM(nl:bc!M70)</f>
        <v>147253.08199999999</v>
      </c>
      <c r="N70" s="3">
        <f>tr!K70</f>
        <v>26207.3</v>
      </c>
      <c r="O70" s="3">
        <f>SUM(nl:bc!N70, tr!L70)</f>
        <v>4163150.8999999994</v>
      </c>
      <c r="P70" s="3">
        <f>SUM(nl:bc!O70, tr!M70)</f>
        <v>1517571.7550000001</v>
      </c>
      <c r="Q70" s="3">
        <f>SUM(nl:bc!P70, tr!N70)</f>
        <v>603010.96399999992</v>
      </c>
      <c r="R70" s="3">
        <f>SUM(nl:bc!Q70, tr!O70)</f>
        <v>450459.66</v>
      </c>
      <c r="S70" s="3">
        <f>SUM(nl:bc!R70, tr!P70)</f>
        <v>1592109.0809999998</v>
      </c>
      <c r="T70" s="3">
        <f>SUM(nl:bc!S70, tr!Q70)</f>
        <v>-159643.72759999998</v>
      </c>
      <c r="U70" s="3">
        <f>SUM(nl:bc!T70, tr!R70)</f>
        <v>394459.64549999998</v>
      </c>
      <c r="V70" s="3">
        <f>SUM(nl:bc!U70, tr!S70)</f>
        <v>11177042.76</v>
      </c>
      <c r="W70" s="3">
        <f>SUM(nl:bc!V70, tr!T70)</f>
        <v>10589313.76</v>
      </c>
      <c r="X70" s="2">
        <f t="shared" si="8"/>
        <v>3.7132813860307881</v>
      </c>
      <c r="Y70" s="2">
        <f t="shared" si="18"/>
        <v>23.863488501131652</v>
      </c>
      <c r="Z70" s="2">
        <f t="shared" si="19"/>
        <v>19.20257974962896</v>
      </c>
      <c r="AA70" s="2">
        <f t="shared" si="20"/>
        <v>4.6609096277176265</v>
      </c>
      <c r="AB70" s="2">
        <f t="shared" si="21"/>
        <v>1.6994195891132244</v>
      </c>
      <c r="AC70" s="2">
        <f t="shared" si="22"/>
        <v>0.36336662912643902</v>
      </c>
      <c r="AD70" s="2">
        <f t="shared" si="23"/>
        <v>0.87772345836596077</v>
      </c>
      <c r="AE70" s="2">
        <f t="shared" si="17"/>
        <v>24.815067746068376</v>
      </c>
      <c r="AF70" s="2">
        <f t="shared" si="17"/>
        <v>9.0457076417395506</v>
      </c>
      <c r="AG70" s="2">
        <f t="shared" si="17"/>
        <v>3.5943347437350872</v>
      </c>
      <c r="AH70" s="2">
        <f t="shared" si="17"/>
        <v>2.6850304608874325</v>
      </c>
      <c r="AI70" s="2">
        <f t="shared" si="17"/>
        <v>9.4899982376679315</v>
      </c>
      <c r="AJ70" s="2">
        <f t="shared" si="17"/>
        <v>-0.95157970748283127</v>
      </c>
      <c r="AK70" s="2">
        <f t="shared" si="17"/>
        <v>2.351234212089842</v>
      </c>
      <c r="AL70" s="2">
        <f t="shared" si="17"/>
        <v>66.622392498456662</v>
      </c>
      <c r="AM70" s="2">
        <f t="shared" si="17"/>
        <v>63.119148128590311</v>
      </c>
      <c r="AO70" s="3"/>
    </row>
    <row r="71" spans="1:41" x14ac:dyDescent="0.25">
      <c r="A71">
        <v>2074</v>
      </c>
      <c r="C71" s="3">
        <f>SUM(nl:tr!C71)</f>
        <v>17412777.899376992</v>
      </c>
      <c r="D71" s="3">
        <f>SUM(nl:tr!D71)</f>
        <v>5293839.9801538354</v>
      </c>
      <c r="E71" s="4">
        <f>SUM(nl:tr!E71)</f>
        <v>57.796841807504983</v>
      </c>
      <c r="F71" s="3">
        <f>SUM(nl:bc!F71)</f>
        <v>1180.3353653173904</v>
      </c>
      <c r="G71" s="3">
        <f>SUM(nl:bc!G71)</f>
        <v>26897.535051827163</v>
      </c>
      <c r="H71" s="3">
        <f>SUM(nl:bc!H71, tr!F71)</f>
        <v>4152832.2800000003</v>
      </c>
      <c r="I71" s="3">
        <f>SUM(nl:bc!I71, tr!G71)</f>
        <v>3341717.6370000001</v>
      </c>
      <c r="J71" s="3">
        <f>SUM(nl:bc!J71, tr!H71)</f>
        <v>811114.522</v>
      </c>
      <c r="K71" s="3">
        <f>SUM(nl:bc!K71, tr!I71)</f>
        <v>295984.72879999998</v>
      </c>
      <c r="L71" s="3">
        <f>SUM(nl:bc!L71, tr!J71)</f>
        <v>62749.954899999997</v>
      </c>
      <c r="M71" s="3">
        <f>SUM(nl:bc!M71)</f>
        <v>152843.30599999998</v>
      </c>
      <c r="N71" s="3">
        <f>tr!K71</f>
        <v>27168.11</v>
      </c>
      <c r="O71" s="3">
        <f>SUM(nl:bc!N71, tr!L71)</f>
        <v>4322770.66</v>
      </c>
      <c r="P71" s="3">
        <f>SUM(nl:bc!O71, tr!M71)</f>
        <v>1579791.6</v>
      </c>
      <c r="Q71" s="3">
        <f>SUM(nl:bc!P71, tr!N71)</f>
        <v>624724.46699999995</v>
      </c>
      <c r="R71" s="3">
        <f>SUM(nl:bc!Q71, tr!O71)</f>
        <v>466602.92700000003</v>
      </c>
      <c r="S71" s="3">
        <f>SUM(nl:bc!R71, tr!P71)</f>
        <v>1651651.3579999998</v>
      </c>
      <c r="T71" s="3">
        <f>SUM(nl:bc!S71, tr!Q71)</f>
        <v>-169938.13937999998</v>
      </c>
      <c r="U71" s="3">
        <f>SUM(nl:bc!T71, tr!R71)</f>
        <v>415061.1102</v>
      </c>
      <c r="V71" s="3">
        <f>SUM(nl:bc!U71, tr!S71)</f>
        <v>11762042.02</v>
      </c>
      <c r="W71" s="3">
        <f>SUM(nl:bc!V71, tr!T71)</f>
        <v>11174313.02</v>
      </c>
      <c r="X71" s="2">
        <f t="shared" ref="X71:X91" si="24">100*U71/V70</f>
        <v>3.7135145593734848</v>
      </c>
      <c r="Y71" s="2">
        <f t="shared" si="18"/>
        <v>23.849338135465356</v>
      </c>
      <c r="Z71" s="2">
        <f t="shared" si="19"/>
        <v>19.191180501530216</v>
      </c>
      <c r="AA71" s="2">
        <f t="shared" si="20"/>
        <v>4.6581569390431419</v>
      </c>
      <c r="AB71" s="2">
        <f t="shared" si="21"/>
        <v>1.6998133813593865</v>
      </c>
      <c r="AC71" s="2">
        <f t="shared" si="22"/>
        <v>0.36036728466079559</v>
      </c>
      <c r="AD71" s="2">
        <f t="shared" si="23"/>
        <v>0.87776520715553674</v>
      </c>
      <c r="AE71" s="2">
        <f t="shared" si="17"/>
        <v>24.825278798017997</v>
      </c>
      <c r="AF71" s="2">
        <f t="shared" si="17"/>
        <v>9.072599496353325</v>
      </c>
      <c r="AG71" s="2">
        <f t="shared" si="17"/>
        <v>3.5877358030412356</v>
      </c>
      <c r="AH71" s="2">
        <f t="shared" si="17"/>
        <v>2.6796581780135984</v>
      </c>
      <c r="AI71" s="2">
        <f t="shared" si="17"/>
        <v>9.4852835517938452</v>
      </c>
      <c r="AJ71" s="2">
        <f t="shared" si="17"/>
        <v>-0.97593928069386415</v>
      </c>
      <c r="AK71" s="2">
        <f t="shared" si="17"/>
        <v>2.3836582112199936</v>
      </c>
      <c r="AL71" s="2">
        <f t="shared" si="17"/>
        <v>67.548337709061528</v>
      </c>
      <c r="AM71" s="2">
        <f t="shared" si="17"/>
        <v>64.173063508722535</v>
      </c>
      <c r="AO71" s="3"/>
    </row>
    <row r="72" spans="1:41" x14ac:dyDescent="0.25">
      <c r="A72">
        <v>2075</v>
      </c>
      <c r="C72" s="3">
        <f>SUM(nl:tr!C72)</f>
        <v>18072612.822432935</v>
      </c>
      <c r="D72" s="3">
        <f>SUM(nl:tr!D72)</f>
        <v>5387418.5616248734</v>
      </c>
      <c r="E72" s="4">
        <f>SUM(nl:tr!E72)</f>
        <v>58.212067140924219</v>
      </c>
      <c r="F72" s="3">
        <f>SUM(nl:bc!F72)</f>
        <v>1194.1988946294261</v>
      </c>
      <c r="G72" s="3">
        <f>SUM(nl:bc!G72)</f>
        <v>27070.487452342575</v>
      </c>
      <c r="H72" s="3">
        <f>SUM(nl:bc!H72, tr!F72)</f>
        <v>4307652.7600000007</v>
      </c>
      <c r="I72" s="3">
        <f>SUM(nl:bc!I72, tr!G72)</f>
        <v>3466307.2050000001</v>
      </c>
      <c r="J72" s="3">
        <f>SUM(nl:bc!J72, tr!H72)</f>
        <v>841345.79799999995</v>
      </c>
      <c r="K72" s="3">
        <f>SUM(nl:bc!K72, tr!I72)</f>
        <v>307265.20100000006</v>
      </c>
      <c r="L72" s="3">
        <f>SUM(nl:bc!L72, tr!J72)</f>
        <v>64591.512999999999</v>
      </c>
      <c r="M72" s="3">
        <f>SUM(nl:bc!M72)</f>
        <v>158639.402</v>
      </c>
      <c r="N72" s="3">
        <f>tr!K72</f>
        <v>28160.720000000001</v>
      </c>
      <c r="O72" s="3">
        <f>SUM(nl:bc!N72, tr!L72)</f>
        <v>4488633.17</v>
      </c>
      <c r="P72" s="3">
        <f>SUM(nl:bc!O72, tr!M72)</f>
        <v>1644586.3280000002</v>
      </c>
      <c r="Q72" s="3">
        <f>SUM(nl:bc!P72, tr!N72)</f>
        <v>647313.73600000015</v>
      </c>
      <c r="R72" s="3">
        <f>SUM(nl:bc!Q72, tr!O72)</f>
        <v>483340.62800000003</v>
      </c>
      <c r="S72" s="3">
        <f>SUM(nl:bc!R72, tr!P72)</f>
        <v>1713392.8269999998</v>
      </c>
      <c r="T72" s="3">
        <f>SUM(nl:bc!S72, tr!Q72)</f>
        <v>-180980.85820000002</v>
      </c>
      <c r="U72" s="3">
        <f>SUM(nl:bc!T72, tr!R72)</f>
        <v>436811.51020000002</v>
      </c>
      <c r="V72" s="3">
        <f>SUM(nl:bc!U72, tr!S72)</f>
        <v>12379834.75</v>
      </c>
      <c r="W72" s="3">
        <f>SUM(nl:bc!V72, tr!T72)</f>
        <v>11792105.75</v>
      </c>
      <c r="X72" s="2">
        <f t="shared" si="24"/>
        <v>3.7137387322477875</v>
      </c>
      <c r="Y72" s="2">
        <f t="shared" si="18"/>
        <v>23.835251727702893</v>
      </c>
      <c r="Z72" s="2">
        <f t="shared" si="19"/>
        <v>19.179889698612854</v>
      </c>
      <c r="AA72" s="2">
        <f t="shared" si="20"/>
        <v>4.6553633736659554</v>
      </c>
      <c r="AB72" s="2">
        <f t="shared" si="21"/>
        <v>1.7001703296526218</v>
      </c>
      <c r="AC72" s="2">
        <f t="shared" si="22"/>
        <v>0.35739997107570798</v>
      </c>
      <c r="AD72" s="2">
        <f t="shared" si="23"/>
        <v>0.87778897029811964</v>
      </c>
      <c r="AE72" s="2">
        <f t="shared" ref="AE72:AM88" si="25">100*O72/$C72</f>
        <v>24.836658728329578</v>
      </c>
      <c r="AF72" s="2">
        <f t="shared" si="25"/>
        <v>9.099881373868806</v>
      </c>
      <c r="AG72" s="2">
        <f t="shared" si="25"/>
        <v>3.5817385253587188</v>
      </c>
      <c r="AH72" s="2">
        <f t="shared" si="25"/>
        <v>2.6744369104175427</v>
      </c>
      <c r="AI72" s="2">
        <f t="shared" si="25"/>
        <v>9.4806038497832592</v>
      </c>
      <c r="AJ72" s="2">
        <f t="shared" si="25"/>
        <v>-1.0014094806222731</v>
      </c>
      <c r="AK72" s="2">
        <f t="shared" si="25"/>
        <v>2.41698040284358</v>
      </c>
      <c r="AL72" s="2">
        <f t="shared" si="25"/>
        <v>68.500525472627402</v>
      </c>
      <c r="AM72" s="2">
        <f t="shared" si="25"/>
        <v>65.248483248436827</v>
      </c>
      <c r="AO72" s="3"/>
    </row>
    <row r="73" spans="1:41" x14ac:dyDescent="0.25">
      <c r="A73">
        <v>2076</v>
      </c>
      <c r="C73" s="3">
        <f>SUM(nl:tr!C73)</f>
        <v>18756987.644517194</v>
      </c>
      <c r="D73" s="3">
        <f>SUM(nl:tr!D73)</f>
        <v>5482514.2487311158</v>
      </c>
      <c r="E73" s="4">
        <f>SUM(nl:tr!E73)</f>
        <v>58.628802834192463</v>
      </c>
      <c r="F73" s="3">
        <f>SUM(nl:bc!F73)</f>
        <v>1208.2281289911152</v>
      </c>
      <c r="G73" s="3">
        <f>SUM(nl:bc!G73)</f>
        <v>27243.565323044535</v>
      </c>
      <c r="H73" s="3">
        <f>SUM(nl:bc!H73, tr!F73)</f>
        <v>4468144.4600000009</v>
      </c>
      <c r="I73" s="3">
        <f>SUM(nl:bc!I73, tr!G73)</f>
        <v>3595459.3</v>
      </c>
      <c r="J73" s="3">
        <f>SUM(nl:bc!J73, tr!H73)</f>
        <v>872685.29599999986</v>
      </c>
      <c r="K73" s="3">
        <f>SUM(nl:bc!K73, tr!I73)</f>
        <v>318966.51699999999</v>
      </c>
      <c r="L73" s="3">
        <f>SUM(nl:bc!L73, tr!J73)</f>
        <v>66487.274699999994</v>
      </c>
      <c r="M73" s="3">
        <f>SUM(nl:bc!M73)</f>
        <v>164650.62700000001</v>
      </c>
      <c r="N73" s="3">
        <f>tr!K73</f>
        <v>29187.23</v>
      </c>
      <c r="O73" s="3">
        <f>SUM(nl:bc!N73, tr!L73)</f>
        <v>4660333.1800000006</v>
      </c>
      <c r="P73" s="3">
        <f>SUM(nl:bc!O73, tr!M73)</f>
        <v>1711362.8409999998</v>
      </c>
      <c r="Q73" s="3">
        <f>SUM(nl:bc!P73, tr!N73)</f>
        <v>670811.799</v>
      </c>
      <c r="R73" s="3">
        <f>SUM(nl:bc!Q73, tr!O73)</f>
        <v>500759.10699999996</v>
      </c>
      <c r="S73" s="3">
        <f>SUM(nl:bc!R73, tr!P73)</f>
        <v>1777399.6990000005</v>
      </c>
      <c r="T73" s="3">
        <f>SUM(nl:bc!S73, tr!Q73)</f>
        <v>-192188.97380000001</v>
      </c>
      <c r="U73" s="3">
        <f>SUM(nl:bc!T73, tr!R73)</f>
        <v>459781.33509999997</v>
      </c>
      <c r="V73" s="3">
        <f>SUM(nl:bc!U73, tr!S73)</f>
        <v>13031805.960000001</v>
      </c>
      <c r="W73" s="3">
        <f>SUM(nl:bc!V73, tr!T73)</f>
        <v>12444076.960000001</v>
      </c>
      <c r="X73" s="2">
        <f t="shared" si="24"/>
        <v>3.7139537351255836</v>
      </c>
      <c r="Y73" s="2">
        <f t="shared" si="18"/>
        <v>23.821226226088989</v>
      </c>
      <c r="Z73" s="2">
        <f t="shared" si="19"/>
        <v>19.168639272687155</v>
      </c>
      <c r="AA73" s="2">
        <f t="shared" si="20"/>
        <v>4.6525876784649487</v>
      </c>
      <c r="AB73" s="2">
        <f t="shared" si="21"/>
        <v>1.7005210167275246</v>
      </c>
      <c r="AC73" s="2">
        <f t="shared" si="22"/>
        <v>0.35446669774522521</v>
      </c>
      <c r="AD73" s="2">
        <f t="shared" si="23"/>
        <v>0.87780954021222379</v>
      </c>
      <c r="AE73" s="2">
        <f t="shared" si="25"/>
        <v>24.84585088140339</v>
      </c>
      <c r="AF73" s="2">
        <f t="shared" si="25"/>
        <v>9.1238682534412376</v>
      </c>
      <c r="AG73" s="2">
        <f t="shared" si="25"/>
        <v>3.5763301214098906</v>
      </c>
      <c r="AH73" s="2">
        <f t="shared" si="25"/>
        <v>2.669720300990738</v>
      </c>
      <c r="AI73" s="2">
        <f t="shared" si="25"/>
        <v>9.4759336236996852</v>
      </c>
      <c r="AJ73" s="2">
        <f t="shared" si="25"/>
        <v>-1.0246260084101417</v>
      </c>
      <c r="AK73" s="2">
        <f t="shared" si="25"/>
        <v>2.4512536011314028</v>
      </c>
      <c r="AL73" s="2">
        <f t="shared" si="25"/>
        <v>69.477072795371242</v>
      </c>
      <c r="AM73" s="2">
        <f t="shared" si="25"/>
        <v>66.343685861719351</v>
      </c>
      <c r="AO73" s="3"/>
    </row>
    <row r="74" spans="1:41" x14ac:dyDescent="0.25">
      <c r="A74">
        <v>2077</v>
      </c>
      <c r="C74" s="3">
        <f>SUM(nl:tr!C74)</f>
        <v>19467326.112744026</v>
      </c>
      <c r="D74" s="3">
        <f>SUM(nl:tr!D74)</f>
        <v>5579291.745539451</v>
      </c>
      <c r="E74" s="4">
        <f>SUM(nl:tr!E74)</f>
        <v>59.047033072238889</v>
      </c>
      <c r="F74" s="3">
        <f>SUM(nl:bc!F74)</f>
        <v>1222.4261917129247</v>
      </c>
      <c r="G74" s="3">
        <f>SUM(nl:bc!G74)</f>
        <v>27417.488741772297</v>
      </c>
      <c r="H74" s="3">
        <f>SUM(nl:bc!H74, tr!F74)</f>
        <v>4634640.4000000004</v>
      </c>
      <c r="I74" s="3">
        <f>SUM(nl:bc!I74, tr!G74)</f>
        <v>3729452.3499999996</v>
      </c>
      <c r="J74" s="3">
        <f>SUM(nl:bc!J74, tr!H74)</f>
        <v>905187.83200000005</v>
      </c>
      <c r="K74" s="3">
        <f>SUM(nl:bc!K74, tr!I74)</f>
        <v>331107.17499999999</v>
      </c>
      <c r="L74" s="3">
        <f>SUM(nl:bc!L74, tr!J74)</f>
        <v>68437.930699999997</v>
      </c>
      <c r="M74" s="3">
        <f>SUM(nl:bc!M74)</f>
        <v>170887.076</v>
      </c>
      <c r="N74" s="3">
        <f>tr!K74</f>
        <v>30251.360000000001</v>
      </c>
      <c r="O74" s="3">
        <f>SUM(nl:bc!N74, tr!L74)</f>
        <v>4838011.1300000008</v>
      </c>
      <c r="P74" s="3">
        <f>SUM(nl:bc!O74, tr!M74)</f>
        <v>1780116.9149999998</v>
      </c>
      <c r="Q74" s="3">
        <f>SUM(nl:bc!P74, tr!N74)</f>
        <v>695274.30900000001</v>
      </c>
      <c r="R74" s="3">
        <f>SUM(nl:bc!Q74, tr!O74)</f>
        <v>518809.50799999997</v>
      </c>
      <c r="S74" s="3">
        <f>SUM(nl:bc!R74, tr!P74)</f>
        <v>1843810.5499999998</v>
      </c>
      <c r="T74" s="3">
        <f>SUM(nl:bc!S74, tr!Q74)</f>
        <v>-203371.63339999996</v>
      </c>
      <c r="U74" s="3">
        <f>SUM(nl:bc!T74, tr!R74)</f>
        <v>484022.02839999995</v>
      </c>
      <c r="V74" s="3">
        <f>SUM(nl:bc!U74, tr!S74)</f>
        <v>13719198.050000001</v>
      </c>
      <c r="W74" s="3">
        <f>SUM(nl:bc!V74, tr!T74)</f>
        <v>13131469.050000001</v>
      </c>
      <c r="X74" s="2">
        <f t="shared" si="24"/>
        <v>3.7141592645383428</v>
      </c>
      <c r="Y74" s="2">
        <f t="shared" si="18"/>
        <v>23.807277759455598</v>
      </c>
      <c r="Z74" s="2">
        <f t="shared" si="19"/>
        <v>19.15749666082063</v>
      </c>
      <c r="AA74" s="2">
        <f t="shared" si="20"/>
        <v>4.6497799788098835</v>
      </c>
      <c r="AB74" s="2">
        <f t="shared" si="21"/>
        <v>1.7008354053474508</v>
      </c>
      <c r="AC74" s="2">
        <f t="shared" si="22"/>
        <v>0.35155280341863698</v>
      </c>
      <c r="AD74" s="2">
        <f t="shared" si="23"/>
        <v>0.87781483194104948</v>
      </c>
      <c r="AE74" s="2">
        <f t="shared" si="25"/>
        <v>24.851955024438929</v>
      </c>
      <c r="AF74" s="2">
        <f t="shared" si="25"/>
        <v>9.1441264439222074</v>
      </c>
      <c r="AG74" s="2">
        <f t="shared" si="25"/>
        <v>3.5714936143431015</v>
      </c>
      <c r="AH74" s="2">
        <f t="shared" si="25"/>
        <v>2.6650270560802301</v>
      </c>
      <c r="AI74" s="2">
        <f t="shared" si="25"/>
        <v>9.4713086908888506</v>
      </c>
      <c r="AJ74" s="2">
        <f t="shared" si="25"/>
        <v>-1.0446819055795518</v>
      </c>
      <c r="AK74" s="2">
        <f t="shared" si="25"/>
        <v>2.4863303033853295</v>
      </c>
      <c r="AL74" s="2">
        <f t="shared" si="25"/>
        <v>70.47294513147807</v>
      </c>
      <c r="AM74" s="2">
        <f t="shared" si="25"/>
        <v>67.453891581975697</v>
      </c>
      <c r="AO74" s="3"/>
    </row>
    <row r="75" spans="1:41" x14ac:dyDescent="0.25">
      <c r="A75">
        <v>2078</v>
      </c>
      <c r="C75" s="3">
        <f>SUM(nl:tr!C75)</f>
        <v>20204252.103914816</v>
      </c>
      <c r="D75" s="3">
        <f>SUM(nl:tr!D75)</f>
        <v>5677688.5434128605</v>
      </c>
      <c r="E75" s="4">
        <f>SUM(nl:tr!E75)</f>
        <v>59.46675428318629</v>
      </c>
      <c r="F75" s="3">
        <f>SUM(nl:bc!F75)</f>
        <v>1236.7950193592981</v>
      </c>
      <c r="G75" s="3">
        <f>SUM(nl:bc!G75)</f>
        <v>27591.982959431291</v>
      </c>
      <c r="H75" s="3">
        <f>SUM(nl:bc!H75, tr!F75)</f>
        <v>4807290.3500000006</v>
      </c>
      <c r="I75" s="3">
        <f>SUM(nl:bc!I75, tr!G75)</f>
        <v>3868397.3200000003</v>
      </c>
      <c r="J75" s="3">
        <f>SUM(nl:bc!J75, tr!H75)</f>
        <v>938893.82400000002</v>
      </c>
      <c r="K75" s="3">
        <f>SUM(nl:bc!K75, tr!I75)</f>
        <v>343705.37900000002</v>
      </c>
      <c r="L75" s="3">
        <f>SUM(nl:bc!L75, tr!J75)</f>
        <v>70445.583299999998</v>
      </c>
      <c r="M75" s="3">
        <f>SUM(nl:bc!M75)</f>
        <v>177357.715</v>
      </c>
      <c r="N75" s="3">
        <f>tr!K75</f>
        <v>31354.19</v>
      </c>
      <c r="O75" s="3">
        <f>SUM(nl:bc!N75, tr!L75)</f>
        <v>5022114.8499999996</v>
      </c>
      <c r="P75" s="3">
        <f>SUM(nl:bc!O75, tr!M75)</f>
        <v>1851181.2200000002</v>
      </c>
      <c r="Q75" s="3">
        <f>SUM(nl:bc!P75, tr!N75)</f>
        <v>720724.21799999999</v>
      </c>
      <c r="R75" s="3">
        <f>SUM(nl:bc!Q75, tr!O75)</f>
        <v>537529.28</v>
      </c>
      <c r="S75" s="3">
        <f>SUM(nl:bc!R75, tr!P75)</f>
        <v>1912680.2610000004</v>
      </c>
      <c r="T75" s="3">
        <f>SUM(nl:bc!S75, tr!Q75)</f>
        <v>-214823.80239999999</v>
      </c>
      <c r="U75" s="3">
        <f>SUM(nl:bc!T75, tr!R75)</f>
        <v>509580.27390000003</v>
      </c>
      <c r="V75" s="3">
        <f>SUM(nl:bc!U75, tr!S75)</f>
        <v>14443601.880000001</v>
      </c>
      <c r="W75" s="3">
        <f>SUM(nl:bc!V75, tr!T75)</f>
        <v>13855872.880000001</v>
      </c>
      <c r="X75" s="2">
        <f t="shared" si="24"/>
        <v>3.7143590466645389</v>
      </c>
      <c r="Y75" s="2">
        <f t="shared" si="18"/>
        <v>23.793458551571579</v>
      </c>
      <c r="Z75" s="2">
        <f t="shared" si="19"/>
        <v>19.146451450437265</v>
      </c>
      <c r="AA75" s="2">
        <f t="shared" si="20"/>
        <v>4.6470110310001438</v>
      </c>
      <c r="AB75" s="2">
        <f t="shared" si="21"/>
        <v>1.7011536840475423</v>
      </c>
      <c r="AC75" s="2">
        <f t="shared" si="22"/>
        <v>0.34866711689046054</v>
      </c>
      <c r="AD75" s="2">
        <f t="shared" si="23"/>
        <v>0.8778237080383432</v>
      </c>
      <c r="AE75" s="2">
        <f t="shared" si="25"/>
        <v>24.856722358096611</v>
      </c>
      <c r="AF75" s="2">
        <f t="shared" si="25"/>
        <v>9.1623347920971145</v>
      </c>
      <c r="AG75" s="2">
        <f t="shared" si="25"/>
        <v>3.5671907789170332</v>
      </c>
      <c r="AH75" s="2">
        <f t="shared" si="25"/>
        <v>2.6604760088884816</v>
      </c>
      <c r="AI75" s="2">
        <f t="shared" si="25"/>
        <v>9.4667214166734528</v>
      </c>
      <c r="AJ75" s="2">
        <f t="shared" si="25"/>
        <v>-1.0632603537864949</v>
      </c>
      <c r="AK75" s="2">
        <f t="shared" si="25"/>
        <v>2.522143711527252</v>
      </c>
      <c r="AL75" s="2">
        <f t="shared" si="25"/>
        <v>71.487931380550236</v>
      </c>
      <c r="AM75" s="2">
        <f t="shared" si="25"/>
        <v>68.578994207438441</v>
      </c>
      <c r="AO75" s="3"/>
    </row>
    <row r="76" spans="1:41" x14ac:dyDescent="0.25">
      <c r="A76">
        <v>2079</v>
      </c>
      <c r="C76" s="3">
        <f>SUM(nl:tr!C76)</f>
        <v>20969022.836373445</v>
      </c>
      <c r="D76" s="3">
        <f>SUM(nl:tr!D76)</f>
        <v>5777793.3216364188</v>
      </c>
      <c r="E76" s="4">
        <f>SUM(nl:tr!E76)</f>
        <v>59.888033242778953</v>
      </c>
      <c r="F76" s="3">
        <f>SUM(nl:bc!F76)</f>
        <v>1251.3370069490036</v>
      </c>
      <c r="G76" s="3">
        <f>SUM(nl:bc!G76)</f>
        <v>27767.309407024783</v>
      </c>
      <c r="H76" s="3">
        <f>SUM(nl:bc!H76, tr!F76)</f>
        <v>4986374.04</v>
      </c>
      <c r="I76" s="3">
        <f>SUM(nl:bc!I76, tr!G76)</f>
        <v>4012520.6799999997</v>
      </c>
      <c r="J76" s="3">
        <f>SUM(nl:bc!J76, tr!H76)</f>
        <v>973853.90300000017</v>
      </c>
      <c r="K76" s="3">
        <f>SUM(nl:bc!K76, tr!I76)</f>
        <v>356781.147</v>
      </c>
      <c r="L76" s="3">
        <f>SUM(nl:bc!L76, tr!J76)</f>
        <v>72512.229700000011</v>
      </c>
      <c r="M76" s="3">
        <f>SUM(nl:bc!M76)</f>
        <v>184072.18799999999</v>
      </c>
      <c r="N76" s="3">
        <f>tr!K76</f>
        <v>32495.38</v>
      </c>
      <c r="O76" s="3">
        <f>SUM(nl:bc!N76, tr!L76)</f>
        <v>5213204.3099999996</v>
      </c>
      <c r="P76" s="3">
        <f>SUM(nl:bc!O76, tr!M76)</f>
        <v>1924908.08</v>
      </c>
      <c r="Q76" s="3">
        <f>SUM(nl:bc!P76, tr!N76)</f>
        <v>747202.83700000006</v>
      </c>
      <c r="R76" s="3">
        <f>SUM(nl:bc!Q76, tr!O76)</f>
        <v>556971.55099999998</v>
      </c>
      <c r="S76" s="3">
        <f>SUM(nl:bc!R76, tr!P76)</f>
        <v>1984122.4089999998</v>
      </c>
      <c r="T76" s="3">
        <f>SUM(nl:bc!S76, tr!Q76)</f>
        <v>-226830.42620000002</v>
      </c>
      <c r="U76" s="3">
        <f>SUM(nl:bc!T76, tr!R76)</f>
        <v>536514.89799999993</v>
      </c>
      <c r="V76" s="3">
        <f>SUM(nl:bc!U76, tr!S76)</f>
        <v>15206946.689999999</v>
      </c>
      <c r="W76" s="3">
        <f>SUM(nl:bc!V76, tr!T76)</f>
        <v>14619217.689999999</v>
      </c>
      <c r="X76" s="2">
        <f t="shared" si="24"/>
        <v>3.7145505841095634</v>
      </c>
      <c r="Y76" s="2">
        <f t="shared" si="18"/>
        <v>23.779715816563936</v>
      </c>
      <c r="Z76" s="2">
        <f t="shared" si="19"/>
        <v>19.13546812033497</v>
      </c>
      <c r="AA76" s="2">
        <f t="shared" si="20"/>
        <v>4.6442502857630847</v>
      </c>
      <c r="AB76" s="2">
        <f t="shared" si="21"/>
        <v>1.7014676829914916</v>
      </c>
      <c r="AC76" s="2">
        <f t="shared" si="22"/>
        <v>0.34580643202037198</v>
      </c>
      <c r="AD76" s="2">
        <f t="shared" si="23"/>
        <v>0.87782911696153676</v>
      </c>
      <c r="AE76" s="2">
        <f t="shared" si="25"/>
        <v>24.861455637107856</v>
      </c>
      <c r="AF76" s="2">
        <f t="shared" si="25"/>
        <v>9.1797700590081934</v>
      </c>
      <c r="AG76" s="2">
        <f t="shared" si="25"/>
        <v>3.5633650782423749</v>
      </c>
      <c r="AH76" s="2">
        <f t="shared" si="25"/>
        <v>2.656163595920463</v>
      </c>
      <c r="AI76" s="2">
        <f t="shared" si="25"/>
        <v>9.4621596079254893</v>
      </c>
      <c r="AJ76" s="2">
        <f t="shared" si="25"/>
        <v>-1.0817405654522618</v>
      </c>
      <c r="AK76" s="2">
        <f t="shared" si="25"/>
        <v>2.5586070566404571</v>
      </c>
      <c r="AL76" s="2">
        <f t="shared" si="25"/>
        <v>72.521007815498251</v>
      </c>
      <c r="AM76" s="2">
        <f t="shared" si="25"/>
        <v>69.718163808001123</v>
      </c>
      <c r="AO76" s="3"/>
    </row>
    <row r="77" spans="1:41" x14ac:dyDescent="0.25">
      <c r="A77">
        <v>2080</v>
      </c>
      <c r="C77" s="3">
        <f>SUM(nl:tr!C77)</f>
        <v>21763178.330534399</v>
      </c>
      <c r="D77" s="3">
        <f>SUM(nl:tr!D77)</f>
        <v>5879780.5844218116</v>
      </c>
      <c r="E77" s="4">
        <f>SUM(nl:tr!E77)</f>
        <v>60.311012236971507</v>
      </c>
      <c r="F77" s="3">
        <f>SUM(nl:bc!F77)</f>
        <v>1266.0533441003979</v>
      </c>
      <c r="G77" s="3">
        <f>SUM(nl:bc!G77)</f>
        <v>27944.488237835161</v>
      </c>
      <c r="H77" s="3">
        <f>SUM(nl:bc!H77, tr!F77)</f>
        <v>5172235.3</v>
      </c>
      <c r="I77" s="3">
        <f>SUM(nl:bc!I77, tr!G77)</f>
        <v>4162111.3999999994</v>
      </c>
      <c r="J77" s="3">
        <f>SUM(nl:bc!J77, tr!H77)</f>
        <v>1010123.9280000001</v>
      </c>
      <c r="K77" s="3">
        <f>SUM(nl:bc!K77, tr!I77)</f>
        <v>370353.90200000006</v>
      </c>
      <c r="L77" s="3">
        <f>SUM(nl:bc!L77, tr!J77)</f>
        <v>74638.929599999989</v>
      </c>
      <c r="M77" s="3">
        <f>SUM(nl:bc!M77)</f>
        <v>191041.21600000001</v>
      </c>
      <c r="N77" s="3">
        <f>tr!K77</f>
        <v>33675.040000000001</v>
      </c>
      <c r="O77" s="3">
        <f>SUM(nl:bc!N77, tr!L77)</f>
        <v>5411625.3300000001</v>
      </c>
      <c r="P77" s="3">
        <f>SUM(nl:bc!O77, tr!M77)</f>
        <v>2001413.3699999999</v>
      </c>
      <c r="Q77" s="3">
        <f>SUM(nl:bc!P77, tr!N77)</f>
        <v>774758.58700000006</v>
      </c>
      <c r="R77" s="3">
        <f>SUM(nl:bc!Q77, tr!O77)</f>
        <v>577173.679</v>
      </c>
      <c r="S77" s="3">
        <f>SUM(nl:bc!R77, tr!P77)</f>
        <v>2058279.497</v>
      </c>
      <c r="T77" s="3">
        <f>SUM(nl:bc!S77, tr!Q77)</f>
        <v>-239389.90090000001</v>
      </c>
      <c r="U77" s="3">
        <f>SUM(nl:bc!T77, tr!R77)</f>
        <v>564897.91200000001</v>
      </c>
      <c r="V77" s="3">
        <f>SUM(nl:bc!U77, tr!S77)</f>
        <v>16011235.6</v>
      </c>
      <c r="W77" s="3">
        <f>SUM(nl:bc!V77, tr!T77)</f>
        <v>15423506.6</v>
      </c>
      <c r="X77" s="2">
        <f t="shared" si="24"/>
        <v>3.7147359263873376</v>
      </c>
      <c r="Y77" s="2">
        <f t="shared" si="18"/>
        <v>23.765992363087872</v>
      </c>
      <c r="Z77" s="2">
        <f t="shared" si="19"/>
        <v>19.124556793988269</v>
      </c>
      <c r="AA77" s="2">
        <f t="shared" si="20"/>
        <v>4.641435697757279</v>
      </c>
      <c r="AB77" s="2">
        <f t="shared" si="21"/>
        <v>1.7017454729044896</v>
      </c>
      <c r="AC77" s="2">
        <f t="shared" si="22"/>
        <v>0.3429596930485071</v>
      </c>
      <c r="AD77" s="2">
        <f t="shared" si="23"/>
        <v>0.87781854790926106</v>
      </c>
      <c r="AE77" s="2">
        <f t="shared" si="25"/>
        <v>24.865969702629904</v>
      </c>
      <c r="AF77" s="2">
        <f t="shared" si="25"/>
        <v>9.1963284939496006</v>
      </c>
      <c r="AG77" s="2">
        <f t="shared" si="25"/>
        <v>3.5599514704752027</v>
      </c>
      <c r="AH77" s="2">
        <f t="shared" si="25"/>
        <v>2.6520652003765819</v>
      </c>
      <c r="AI77" s="2">
        <f t="shared" si="25"/>
        <v>9.4576236326298506</v>
      </c>
      <c r="AJ77" s="2">
        <f t="shared" si="25"/>
        <v>-1.0999767463382346</v>
      </c>
      <c r="AK77" s="2">
        <f t="shared" si="25"/>
        <v>2.5956590688200682</v>
      </c>
      <c r="AL77" s="2">
        <f t="shared" si="25"/>
        <v>73.570300058313407</v>
      </c>
      <c r="AM77" s="2">
        <f t="shared" si="25"/>
        <v>70.869734033104677</v>
      </c>
      <c r="AO77" s="3"/>
    </row>
    <row r="78" spans="1:41" x14ac:dyDescent="0.25">
      <c r="A78">
        <v>2081</v>
      </c>
      <c r="C78" s="3">
        <f>SUM(nl:tr!C78)</f>
        <v>22587739.562846992</v>
      </c>
      <c r="D78" s="3">
        <f>SUM(nl:tr!D78)</f>
        <v>5983642.799671595</v>
      </c>
      <c r="E78" s="4">
        <f>SUM(nl:tr!E78)</f>
        <v>60.735915119152544</v>
      </c>
      <c r="F78" s="3">
        <f>SUM(nl:bc!F78)</f>
        <v>1280.9499305521399</v>
      </c>
      <c r="G78" s="3">
        <f>SUM(nl:bc!G78)</f>
        <v>28123.44590617454</v>
      </c>
      <c r="H78" s="3">
        <f>SUM(nl:bc!H78, tr!F78)</f>
        <v>5365125.6000000006</v>
      </c>
      <c r="I78" s="3">
        <f>SUM(nl:bc!I78, tr!G78)</f>
        <v>4317367.46</v>
      </c>
      <c r="J78" s="3">
        <f>SUM(nl:bc!J78, tr!H78)</f>
        <v>1047757.2350000001</v>
      </c>
      <c r="K78" s="3">
        <f>SUM(nl:bc!K78, tr!I78)</f>
        <v>384445.72</v>
      </c>
      <c r="L78" s="3">
        <f>SUM(nl:bc!L78, tr!J78)</f>
        <v>76826.989100000006</v>
      </c>
      <c r="M78" s="3">
        <f>SUM(nl:bc!M78)</f>
        <v>198276.12399999998</v>
      </c>
      <c r="N78" s="3">
        <f>tr!K78</f>
        <v>34896.36</v>
      </c>
      <c r="O78" s="3">
        <f>SUM(nl:bc!N78, tr!L78)</f>
        <v>5617104.8700000001</v>
      </c>
      <c r="P78" s="3">
        <f>SUM(nl:bc!O78, tr!M78)</f>
        <v>2080266.0099999998</v>
      </c>
      <c r="Q78" s="3">
        <f>SUM(nl:bc!P78, tr!N78)</f>
        <v>803419.36399999983</v>
      </c>
      <c r="R78" s="3">
        <f>SUM(nl:bc!Q78, tr!O78)</f>
        <v>598165.93800000008</v>
      </c>
      <c r="S78" s="3">
        <f>SUM(nl:bc!R78, tr!P78)</f>
        <v>2135252.9010000001</v>
      </c>
      <c r="T78" s="3">
        <f>SUM(nl:bc!S78, tr!Q78)</f>
        <v>-251979.37</v>
      </c>
      <c r="U78" s="3">
        <f>SUM(nl:bc!T78, tr!R78)</f>
        <v>594803.71660000004</v>
      </c>
      <c r="V78" s="3">
        <f>SUM(nl:bc!U78, tr!S78)</f>
        <v>16858019.289999999</v>
      </c>
      <c r="W78" s="3">
        <f>SUM(nl:bc!V78, tr!T78)</f>
        <v>16270290.59</v>
      </c>
      <c r="X78" s="2">
        <f t="shared" si="24"/>
        <v>3.7149145228991576</v>
      </c>
      <c r="Y78" s="2">
        <f t="shared" si="18"/>
        <v>23.752379405085421</v>
      </c>
      <c r="Z78" s="2">
        <f t="shared" si="19"/>
        <v>19.113765005070885</v>
      </c>
      <c r="AA78" s="2">
        <f t="shared" si="20"/>
        <v>4.6386103934161849</v>
      </c>
      <c r="AB78" s="2">
        <f t="shared" si="21"/>
        <v>1.7020105926506615</v>
      </c>
      <c r="AC78" s="2">
        <f t="shared" si="22"/>
        <v>0.34012694756923528</v>
      </c>
      <c r="AD78" s="2">
        <f t="shared" si="23"/>
        <v>0.87780418863218457</v>
      </c>
      <c r="AE78" s="2">
        <f t="shared" si="25"/>
        <v>24.867937114164299</v>
      </c>
      <c r="AF78" s="2">
        <f t="shared" si="25"/>
        <v>9.2097131021542555</v>
      </c>
      <c r="AG78" s="2">
        <f t="shared" si="25"/>
        <v>3.5568825369382626</v>
      </c>
      <c r="AH78" s="2">
        <f t="shared" si="25"/>
        <v>2.648188572989755</v>
      </c>
      <c r="AI78" s="2">
        <f t="shared" si="25"/>
        <v>9.4531499934244394</v>
      </c>
      <c r="AJ78" s="2">
        <f t="shared" si="25"/>
        <v>-1.1155581517969306</v>
      </c>
      <c r="AK78" s="2">
        <f t="shared" si="25"/>
        <v>2.6333034119905983</v>
      </c>
      <c r="AL78" s="2">
        <f t="shared" si="25"/>
        <v>74.633494171008536</v>
      </c>
      <c r="AM78" s="2">
        <f t="shared" si="25"/>
        <v>72.031513134505389</v>
      </c>
      <c r="AO78" s="3"/>
    </row>
    <row r="79" spans="1:41" x14ac:dyDescent="0.25">
      <c r="A79">
        <v>2082</v>
      </c>
      <c r="C79" s="3">
        <f>SUM(nl:tr!C79)</f>
        <v>23444302.71673217</v>
      </c>
      <c r="D79" s="3">
        <f>SUM(nl:tr!D79)</f>
        <v>6089535.3173369681</v>
      </c>
      <c r="E79" s="4">
        <f>SUM(nl:tr!E79)</f>
        <v>61.162996446576813</v>
      </c>
      <c r="F79" s="3">
        <f>SUM(nl:bc!F79)</f>
        <v>1296.0298607117297</v>
      </c>
      <c r="G79" s="3">
        <f>SUM(nl:bc!G79)</f>
        <v>28304.54825169246</v>
      </c>
      <c r="H79" s="3">
        <f>SUM(nl:bc!H79, tr!F79)</f>
        <v>5565423.040000001</v>
      </c>
      <c r="I79" s="3">
        <f>SUM(nl:bc!I79, tr!G79)</f>
        <v>4478603.07</v>
      </c>
      <c r="J79" s="3">
        <f>SUM(nl:bc!J79, tr!H79)</f>
        <v>1086819.983</v>
      </c>
      <c r="K79" s="3">
        <f>SUM(nl:bc!K79, tr!I79)</f>
        <v>399080.24000000005</v>
      </c>
      <c r="L79" s="3">
        <f>SUM(nl:bc!L79, tr!J79)</f>
        <v>79077.272400000002</v>
      </c>
      <c r="M79" s="3">
        <f>SUM(nl:bc!M79)</f>
        <v>205789.58900000001</v>
      </c>
      <c r="N79" s="3">
        <f>tr!K79</f>
        <v>36162.75</v>
      </c>
      <c r="O79" s="3">
        <f>SUM(nl:bc!N79, tr!L79)</f>
        <v>5830202.080000001</v>
      </c>
      <c r="P79" s="3">
        <f>SUM(nl:bc!O79, tr!M79)</f>
        <v>2161752.64</v>
      </c>
      <c r="Q79" s="3">
        <f>SUM(nl:bc!P79, tr!N79)</f>
        <v>833232.36399999994</v>
      </c>
      <c r="R79" s="3">
        <f>SUM(nl:bc!Q79, tr!O79)</f>
        <v>620019.87699999998</v>
      </c>
      <c r="S79" s="3">
        <f>SUM(nl:bc!R79, tr!P79)</f>
        <v>2215197.5570000005</v>
      </c>
      <c r="T79" s="3">
        <f>SUM(nl:bc!S79, tr!Q79)</f>
        <v>-264779.27999999997</v>
      </c>
      <c r="U79" s="3">
        <f>SUM(nl:bc!T79, tr!R79)</f>
        <v>626290.21409999998</v>
      </c>
      <c r="V79" s="3">
        <f>SUM(nl:bc!U79, tr!S79)</f>
        <v>17749088.059999999</v>
      </c>
      <c r="W79" s="3">
        <f>SUM(nl:bc!V79, tr!T79)</f>
        <v>17161359.059999999</v>
      </c>
      <c r="X79" s="2">
        <f t="shared" si="24"/>
        <v>3.715087777076568</v>
      </c>
      <c r="Y79" s="2">
        <f t="shared" si="18"/>
        <v>23.738914768524829</v>
      </c>
      <c r="Z79" s="2">
        <f t="shared" si="19"/>
        <v>19.103161753681103</v>
      </c>
      <c r="AA79" s="2">
        <f t="shared" si="20"/>
        <v>4.6357530702942933</v>
      </c>
      <c r="AB79" s="2">
        <f t="shared" si="21"/>
        <v>1.7022482810511441</v>
      </c>
      <c r="AC79" s="2">
        <f t="shared" si="22"/>
        <v>0.33729846161542115</v>
      </c>
      <c r="AD79" s="2">
        <f t="shared" si="23"/>
        <v>0.87778080451558171</v>
      </c>
      <c r="AE79" s="2">
        <f t="shared" si="25"/>
        <v>24.868310866157657</v>
      </c>
      <c r="AF79" s="2">
        <f t="shared" si="25"/>
        <v>9.220801599943341</v>
      </c>
      <c r="AG79" s="2">
        <f t="shared" si="25"/>
        <v>3.5540931801964959</v>
      </c>
      <c r="AH79" s="2">
        <f t="shared" si="25"/>
        <v>2.6446505340399504</v>
      </c>
      <c r="AI79" s="2">
        <f t="shared" si="25"/>
        <v>9.4487670790013158</v>
      </c>
      <c r="AJ79" s="2">
        <f t="shared" si="25"/>
        <v>-1.1293971213356979</v>
      </c>
      <c r="AK79" s="2">
        <f t="shared" si="25"/>
        <v>2.6713962094211374</v>
      </c>
      <c r="AL79" s="2">
        <f t="shared" si="25"/>
        <v>75.707468353633288</v>
      </c>
      <c r="AM79" s="2">
        <f t="shared" si="25"/>
        <v>73.200552250811697</v>
      </c>
      <c r="AO79" s="3"/>
    </row>
    <row r="80" spans="1:41" x14ac:dyDescent="0.25">
      <c r="A80">
        <v>2083</v>
      </c>
      <c r="C80" s="3">
        <f>SUM(nl:tr!C80)</f>
        <v>24334152.64301442</v>
      </c>
      <c r="D80" s="3">
        <f>SUM(nl:tr!D80)</f>
        <v>6197498.067782253</v>
      </c>
      <c r="E80" s="4">
        <f>SUM(nl:tr!E80)</f>
        <v>61.592477854577183</v>
      </c>
      <c r="F80" s="3">
        <f>SUM(nl:bc!F80)</f>
        <v>1311.29324607379</v>
      </c>
      <c r="G80" s="3">
        <f>SUM(nl:bc!G80)</f>
        <v>28487.944638434725</v>
      </c>
      <c r="H80" s="3">
        <f>SUM(nl:bc!H80, tr!F80)</f>
        <v>5773404.2100000009</v>
      </c>
      <c r="I80" s="3">
        <f>SUM(nl:bc!I80, tr!G80)</f>
        <v>4646033.6199999992</v>
      </c>
      <c r="J80" s="3">
        <f>SUM(nl:bc!J80, tr!H80)</f>
        <v>1127370.902</v>
      </c>
      <c r="K80" s="3">
        <f>SUM(nl:bc!K80, tr!I80)</f>
        <v>414281.32299999997</v>
      </c>
      <c r="L80" s="3">
        <f>SUM(nl:bc!L80, tr!J80)</f>
        <v>81392.184400000013</v>
      </c>
      <c r="M80" s="3">
        <f>SUM(nl:bc!M80)</f>
        <v>213593.503</v>
      </c>
      <c r="N80" s="3">
        <f>tr!K80</f>
        <v>37475.449999999997</v>
      </c>
      <c r="O80" s="3">
        <f>SUM(nl:bc!N80, tr!L80)</f>
        <v>6051587.2200000007</v>
      </c>
      <c r="P80" s="3">
        <f>SUM(nl:bc!O80, tr!M80)</f>
        <v>2246427.2199999997</v>
      </c>
      <c r="Q80" s="3">
        <f>SUM(nl:bc!P80, tr!N80)</f>
        <v>864226.87899999996</v>
      </c>
      <c r="R80" s="3">
        <f>SUM(nl:bc!Q80, tr!O80)</f>
        <v>642710.21900000016</v>
      </c>
      <c r="S80" s="3">
        <f>SUM(nl:bc!R80, tr!P80)</f>
        <v>2298222.6330000004</v>
      </c>
      <c r="T80" s="3">
        <f>SUM(nl:bc!S80, tr!Q80)</f>
        <v>-278182.984</v>
      </c>
      <c r="U80" s="3">
        <f>SUM(nl:bc!T80, tr!R80)</f>
        <v>659424.1370000001</v>
      </c>
      <c r="V80" s="3">
        <f>SUM(nl:bc!U80, tr!S80)</f>
        <v>18686695.57</v>
      </c>
      <c r="W80" s="3">
        <f>SUM(nl:bc!V80, tr!T80)</f>
        <v>18098966.57</v>
      </c>
      <c r="X80" s="2">
        <f t="shared" si="24"/>
        <v>3.7152564389271512</v>
      </c>
      <c r="Y80" s="2">
        <f t="shared" si="18"/>
        <v>23.725519826791118</v>
      </c>
      <c r="Z80" s="2">
        <f t="shared" si="19"/>
        <v>19.092645994943783</v>
      </c>
      <c r="AA80" s="2">
        <f t="shared" si="20"/>
        <v>4.6328751139959383</v>
      </c>
      <c r="AB80" s="2">
        <f t="shared" si="21"/>
        <v>1.7024686623675276</v>
      </c>
      <c r="AC80" s="2">
        <f t="shared" si="22"/>
        <v>0.33447716710762554</v>
      </c>
      <c r="AD80" s="2">
        <f t="shared" si="23"/>
        <v>0.87775196504044317</v>
      </c>
      <c r="AE80" s="2">
        <f t="shared" si="25"/>
        <v>24.868699184958981</v>
      </c>
      <c r="AF80" s="2">
        <f t="shared" si="25"/>
        <v>9.2315818551622311</v>
      </c>
      <c r="AG80" s="2">
        <f t="shared" si="25"/>
        <v>3.5514977311038303</v>
      </c>
      <c r="AH80" s="2">
        <f t="shared" si="25"/>
        <v>2.6411859431830362</v>
      </c>
      <c r="AI80" s="2">
        <f t="shared" si="25"/>
        <v>9.4444325500676474</v>
      </c>
      <c r="AJ80" s="2">
        <f t="shared" si="25"/>
        <v>-1.1431792513221442</v>
      </c>
      <c r="AK80" s="2">
        <f t="shared" si="25"/>
        <v>2.7098709647870165</v>
      </c>
      <c r="AL80" s="2">
        <f t="shared" si="25"/>
        <v>76.792053720285878</v>
      </c>
      <c r="AM80" s="2">
        <f t="shared" si="25"/>
        <v>74.376810384624804</v>
      </c>
      <c r="AO80" s="3"/>
    </row>
    <row r="81" spans="1:45" x14ac:dyDescent="0.25">
      <c r="A81">
        <v>2084</v>
      </c>
      <c r="C81" s="3">
        <f>SUM(nl:tr!C81)</f>
        <v>25258401.572720829</v>
      </c>
      <c r="D81" s="3">
        <f>SUM(nl:tr!D81)</f>
        <v>6307536.4852084182</v>
      </c>
      <c r="E81" s="4">
        <f>SUM(nl:tr!E81)</f>
        <v>62.024700861248078</v>
      </c>
      <c r="F81" s="3">
        <f>SUM(nl:bc!F81)</f>
        <v>1326.7390503378128</v>
      </c>
      <c r="G81" s="3">
        <f>SUM(nl:bc!G81)</f>
        <v>28673.359238799319</v>
      </c>
      <c r="H81" s="3">
        <f>SUM(nl:bc!H81, tr!F81)</f>
        <v>5989316.8200000003</v>
      </c>
      <c r="I81" s="3">
        <f>SUM(nl:bc!I81, tr!G81)</f>
        <v>4819846.9400000004</v>
      </c>
      <c r="J81" s="3">
        <f>SUM(nl:bc!J81, tr!H81)</f>
        <v>1169469.338</v>
      </c>
      <c r="K81" s="3">
        <f>SUM(nl:bc!K81, tr!I81)</f>
        <v>430074.57699999999</v>
      </c>
      <c r="L81" s="3">
        <f>SUM(nl:bc!L81, tr!J81)</f>
        <v>83774.277199999997</v>
      </c>
      <c r="M81" s="3">
        <f>SUM(nl:bc!M81)</f>
        <v>221699.967</v>
      </c>
      <c r="N81" s="3">
        <f>tr!K81</f>
        <v>38835.22</v>
      </c>
      <c r="O81" s="3">
        <f>SUM(nl:bc!N81, tr!L81)</f>
        <v>6281660.5199999996</v>
      </c>
      <c r="P81" s="3">
        <f>SUM(nl:bc!O81, tr!M81)</f>
        <v>2334483.9</v>
      </c>
      <c r="Q81" s="3">
        <f>SUM(nl:bc!P81, tr!N81)</f>
        <v>896425.51500000013</v>
      </c>
      <c r="R81" s="3">
        <f>SUM(nl:bc!Q81, tr!O81)</f>
        <v>666326.30900000012</v>
      </c>
      <c r="S81" s="3">
        <f>SUM(nl:bc!R81, tr!P81)</f>
        <v>2384423.79</v>
      </c>
      <c r="T81" s="3">
        <f>SUM(nl:bc!S81, tr!Q81)</f>
        <v>-292343.11999999994</v>
      </c>
      <c r="U81" s="3">
        <f>SUM(nl:bc!T81, tr!R81)</f>
        <v>694289.304</v>
      </c>
      <c r="V81" s="3">
        <f>SUM(nl:bc!U81, tr!S81)</f>
        <v>19673324.82</v>
      </c>
      <c r="W81" s="3">
        <f>SUM(nl:bc!V81, tr!T81)</f>
        <v>19085598.82</v>
      </c>
      <c r="X81" s="2">
        <f t="shared" si="24"/>
        <v>3.7154204251854255</v>
      </c>
      <c r="Y81" s="2">
        <f t="shared" si="18"/>
        <v>23.712176729617305</v>
      </c>
      <c r="Z81" s="2">
        <f t="shared" si="19"/>
        <v>19.08215342179631</v>
      </c>
      <c r="AA81" s="2">
        <f t="shared" si="20"/>
        <v>4.6300211620003351</v>
      </c>
      <c r="AB81" s="2">
        <f t="shared" si="21"/>
        <v>1.7026991029570222</v>
      </c>
      <c r="AC81" s="2">
        <f t="shared" si="22"/>
        <v>0.33166895758944831</v>
      </c>
      <c r="AD81" s="2">
        <f t="shared" si="23"/>
        <v>0.87772762010180727</v>
      </c>
      <c r="AE81" s="2">
        <f t="shared" si="25"/>
        <v>24.869588449271539</v>
      </c>
      <c r="AF81" s="2">
        <f t="shared" si="25"/>
        <v>9.2424055151662952</v>
      </c>
      <c r="AG81" s="2">
        <f t="shared" si="25"/>
        <v>3.5490191745472255</v>
      </c>
      <c r="AH81" s="2">
        <f t="shared" si="25"/>
        <v>2.6380383061121142</v>
      </c>
      <c r="AI81" s="2">
        <f t="shared" si="25"/>
        <v>9.4401214706127199</v>
      </c>
      <c r="AJ81" s="2">
        <f t="shared" si="25"/>
        <v>-1.157409423388579</v>
      </c>
      <c r="AK81" s="2">
        <f t="shared" si="25"/>
        <v>2.7487460043783418</v>
      </c>
      <c r="AL81" s="2">
        <f t="shared" si="25"/>
        <v>77.888241515833954</v>
      </c>
      <c r="AM81" s="2">
        <f t="shared" si="25"/>
        <v>75.561388019947074</v>
      </c>
      <c r="AO81" s="3"/>
    </row>
    <row r="82" spans="1:45" x14ac:dyDescent="0.25">
      <c r="A82">
        <v>2085</v>
      </c>
      <c r="C82" s="3">
        <f>SUM(nl:tr!C82)</f>
        <v>26218768.485809699</v>
      </c>
      <c r="D82" s="3">
        <f>SUM(nl:tr!D82)</f>
        <v>6419766.0348688355</v>
      </c>
      <c r="E82" s="4">
        <f>SUM(nl:tr!E82)</f>
        <v>62.460023831383062</v>
      </c>
      <c r="F82" s="3">
        <f>SUM(nl:bc!F82)</f>
        <v>1342.3724508836906</v>
      </c>
      <c r="G82" s="3">
        <f>SUM(nl:bc!G82)</f>
        <v>28861.282552367498</v>
      </c>
      <c r="H82" s="3">
        <f>SUM(nl:bc!H82, tr!F82)</f>
        <v>6213556.1500000004</v>
      </c>
      <c r="I82" s="3">
        <f>SUM(nl:bc!I82, tr!G82)</f>
        <v>5000376.1500000004</v>
      </c>
      <c r="J82" s="3">
        <f>SUM(nl:bc!J82, tr!H82)</f>
        <v>1213179.9279999998</v>
      </c>
      <c r="K82" s="3">
        <f>SUM(nl:bc!K82, tr!I82)</f>
        <v>446482.728</v>
      </c>
      <c r="L82" s="3">
        <f>SUM(nl:bc!L82, tr!J82)</f>
        <v>86224.728600000002</v>
      </c>
      <c r="M82" s="3">
        <f>SUM(nl:bc!M82)</f>
        <v>230121.57800000001</v>
      </c>
      <c r="N82" s="3">
        <f>tr!K82</f>
        <v>40244.33</v>
      </c>
      <c r="O82" s="3">
        <f>SUM(nl:bc!N82, tr!L82)</f>
        <v>6520469.3899999997</v>
      </c>
      <c r="P82" s="3">
        <f>SUM(nl:bc!O82, tr!M82)</f>
        <v>2425772.0100000002</v>
      </c>
      <c r="Q82" s="3">
        <f>SUM(nl:bc!P82, tr!N82)</f>
        <v>929871.55799999984</v>
      </c>
      <c r="R82" s="3">
        <f>SUM(nl:bc!Q82, tr!O82)</f>
        <v>690861.00199999998</v>
      </c>
      <c r="S82" s="3">
        <f>SUM(nl:bc!R82, tr!P82)</f>
        <v>2473964.4800000004</v>
      </c>
      <c r="T82" s="3">
        <f>SUM(nl:bc!S82, tr!Q82)</f>
        <v>-306912.95699999999</v>
      </c>
      <c r="U82" s="3">
        <f>SUM(nl:bc!T82, tr!R82)</f>
        <v>730978.23960000009</v>
      </c>
      <c r="V82" s="3">
        <f>SUM(nl:bc!U82, tr!S82)</f>
        <v>20711221.623999998</v>
      </c>
      <c r="W82" s="3">
        <f>SUM(nl:bc!V82, tr!T82)</f>
        <v>20123485.619999997</v>
      </c>
      <c r="X82" s="2">
        <f t="shared" si="24"/>
        <v>3.7155805960001431</v>
      </c>
      <c r="Y82" s="2">
        <f t="shared" si="18"/>
        <v>23.69888636593646</v>
      </c>
      <c r="Z82" s="2">
        <f t="shared" si="19"/>
        <v>19.071743025254364</v>
      </c>
      <c r="AA82" s="2">
        <f t="shared" si="20"/>
        <v>4.6271430660696566</v>
      </c>
      <c r="AB82" s="2">
        <f t="shared" si="21"/>
        <v>1.7029126606066505</v>
      </c>
      <c r="AC82" s="2">
        <f t="shared" si="22"/>
        <v>0.32886643263457294</v>
      </c>
      <c r="AD82" s="2">
        <f t="shared" si="23"/>
        <v>0.8776978908240789</v>
      </c>
      <c r="AE82" s="2">
        <f t="shared" si="25"/>
        <v>24.869472391615393</v>
      </c>
      <c r="AF82" s="2">
        <f t="shared" si="25"/>
        <v>9.2520440512409774</v>
      </c>
      <c r="AG82" s="2">
        <f t="shared" si="25"/>
        <v>3.5465874703583857</v>
      </c>
      <c r="AH82" s="2">
        <f t="shared" si="25"/>
        <v>2.6349864692306677</v>
      </c>
      <c r="AI82" s="2">
        <f t="shared" si="25"/>
        <v>9.4358531040043943</v>
      </c>
      <c r="AJ82" s="2">
        <f t="shared" si="25"/>
        <v>-1.1705849462994782</v>
      </c>
      <c r="AK82" s="2">
        <f t="shared" si="25"/>
        <v>2.7879960875951331</v>
      </c>
      <c r="AL82" s="2">
        <f t="shared" si="25"/>
        <v>78.993876601067157</v>
      </c>
      <c r="AM82" s="2">
        <f t="shared" si="25"/>
        <v>76.752215234256212</v>
      </c>
      <c r="AO82" s="3"/>
    </row>
    <row r="83" spans="1:45" x14ac:dyDescent="0.25">
      <c r="A83">
        <v>2086</v>
      </c>
      <c r="C83" s="3">
        <f>SUM(nl:tr!C83)</f>
        <v>27216471.133407708</v>
      </c>
      <c r="D83" s="3">
        <f>SUM(nl:tr!D83)</f>
        <v>6534190.8967697611</v>
      </c>
      <c r="E83" s="4">
        <f>SUM(nl:tr!E83)</f>
        <v>62.898756913947011</v>
      </c>
      <c r="F83" s="3">
        <f>SUM(nl:bc!F83)</f>
        <v>1358.1950374695161</v>
      </c>
      <c r="G83" s="3">
        <f>SUM(nl:bc!G83)</f>
        <v>29051.536956341512</v>
      </c>
      <c r="H83" s="3">
        <f>SUM(nl:bc!H83, tr!F83)</f>
        <v>6446409.6400000006</v>
      </c>
      <c r="I83" s="3">
        <f>SUM(nl:bc!I83, tr!G83)</f>
        <v>5187843.24</v>
      </c>
      <c r="J83" s="3">
        <f>SUM(nl:bc!J83, tr!H83)</f>
        <v>1258565.5170000002</v>
      </c>
      <c r="K83" s="3">
        <f>SUM(nl:bc!K83, tr!I83)</f>
        <v>463530.35699999996</v>
      </c>
      <c r="L83" s="3">
        <f>SUM(nl:bc!L83, tr!J83)</f>
        <v>88745.48050000002</v>
      </c>
      <c r="M83" s="3">
        <f>SUM(nl:bc!M83)</f>
        <v>238870.52499999997</v>
      </c>
      <c r="N83" s="3">
        <f>tr!K83</f>
        <v>41706.629999999997</v>
      </c>
      <c r="O83" s="3">
        <f>SUM(nl:bc!N83, tr!L83)</f>
        <v>6768101.9300000006</v>
      </c>
      <c r="P83" s="3">
        <f>SUM(nl:bc!O83, tr!M83)</f>
        <v>2520211.08</v>
      </c>
      <c r="Q83" s="3">
        <f>SUM(nl:bc!P83, tr!N83)</f>
        <v>964588.83</v>
      </c>
      <c r="R83" s="3">
        <f>SUM(nl:bc!Q83, tr!O83)</f>
        <v>716345.18999999983</v>
      </c>
      <c r="S83" s="3">
        <f>SUM(nl:bc!R83, tr!P83)</f>
        <v>2566956.6199999996</v>
      </c>
      <c r="T83" s="3">
        <f>SUM(nl:bc!S83, tr!Q83)</f>
        <v>-321692.35000000003</v>
      </c>
      <c r="U83" s="3">
        <f>SUM(nl:bc!T83, tr!R83)</f>
        <v>769573.96219999995</v>
      </c>
      <c r="V83" s="3">
        <f>SUM(nl:bc!U83, tr!S83)</f>
        <v>21802486.130999997</v>
      </c>
      <c r="W83" s="3">
        <f>SUM(nl:bc!V83, tr!T83)</f>
        <v>21214760.129999995</v>
      </c>
      <c r="X83" s="2">
        <f t="shared" si="24"/>
        <v>3.7157342824636856</v>
      </c>
      <c r="Y83" s="2">
        <f t="shared" si="18"/>
        <v>23.685692419129065</v>
      </c>
      <c r="Z83" s="2">
        <f t="shared" si="19"/>
        <v>19.061410329688258</v>
      </c>
      <c r="AA83" s="2">
        <f t="shared" si="20"/>
        <v>4.6242788450819203</v>
      </c>
      <c r="AB83" s="2">
        <f t="shared" si="21"/>
        <v>1.7031243864345997</v>
      </c>
      <c r="AC83" s="2">
        <f t="shared" si="22"/>
        <v>0.32607269349870494</v>
      </c>
      <c r="AD83" s="2">
        <f t="shared" si="23"/>
        <v>0.87766898151168049</v>
      </c>
      <c r="AE83" s="2">
        <f t="shared" si="25"/>
        <v>24.867668908377627</v>
      </c>
      <c r="AF83" s="2">
        <f t="shared" si="25"/>
        <v>9.2598745357052845</v>
      </c>
      <c r="AG83" s="2">
        <f t="shared" si="25"/>
        <v>3.5441362889106709</v>
      </c>
      <c r="AH83" s="2">
        <f t="shared" si="25"/>
        <v>2.6320281806141264</v>
      </c>
      <c r="AI83" s="2">
        <f t="shared" si="25"/>
        <v>9.4316291315559582</v>
      </c>
      <c r="AJ83" s="2">
        <f t="shared" si="25"/>
        <v>-1.1819767097032969</v>
      </c>
      <c r="AK83" s="2">
        <f t="shared" si="25"/>
        <v>2.8276037640139262</v>
      </c>
      <c r="AL83" s="2">
        <f t="shared" si="25"/>
        <v>80.107689289071189</v>
      </c>
      <c r="AM83" s="2">
        <f t="shared" si="25"/>
        <v>77.948239600979264</v>
      </c>
      <c r="AO83" s="3"/>
    </row>
    <row r="84" spans="1:45" x14ac:dyDescent="0.25">
      <c r="A84">
        <v>2087</v>
      </c>
      <c r="C84" s="3">
        <f>SUM(nl:tr!C84)</f>
        <v>28253063.168740235</v>
      </c>
      <c r="D84" s="3">
        <f>SUM(nl:tr!D84)</f>
        <v>6650861.5511335749</v>
      </c>
      <c r="E84" s="4">
        <f>SUM(nl:tr!E84)</f>
        <v>63.341205175885804</v>
      </c>
      <c r="F84" s="3">
        <f>SUM(nl:bc!F84)</f>
        <v>1374.2140645113534</v>
      </c>
      <c r="G84" s="3">
        <f>SUM(nl:bc!G84)</f>
        <v>29244.169736132309</v>
      </c>
      <c r="H84" s="3">
        <f>SUM(nl:bc!H84, tr!F84)</f>
        <v>6688248.1899999985</v>
      </c>
      <c r="I84" s="3">
        <f>SUM(nl:bc!I84, tr!G84)</f>
        <v>5382556.5900000008</v>
      </c>
      <c r="J84" s="3">
        <f>SUM(nl:bc!J84, tr!H84)</f>
        <v>1305692.0929999996</v>
      </c>
      <c r="K84" s="3">
        <f>SUM(nl:bc!K84, tr!I84)</f>
        <v>481242.88300000003</v>
      </c>
      <c r="L84" s="3">
        <f>SUM(nl:bc!L84, tr!J84)</f>
        <v>91337.971799999999</v>
      </c>
      <c r="M84" s="3">
        <f>SUM(nl:bc!M84)</f>
        <v>247960.38</v>
      </c>
      <c r="N84" s="3">
        <f>tr!K84</f>
        <v>43224.84</v>
      </c>
      <c r="O84" s="3">
        <f>SUM(nl:bc!N84, tr!L84)</f>
        <v>7025502.1900000004</v>
      </c>
      <c r="P84" s="3">
        <f>SUM(nl:bc!O84, tr!M84)</f>
        <v>2618517.9100000006</v>
      </c>
      <c r="Q84" s="3">
        <f>SUM(nl:bc!P84, tr!N84)</f>
        <v>1000614.066</v>
      </c>
      <c r="R84" s="3">
        <f>SUM(nl:bc!Q84, tr!O84)</f>
        <v>742818.15299999993</v>
      </c>
      <c r="S84" s="3">
        <f>SUM(nl:bc!R84, tr!P84)</f>
        <v>2663551.8199999998</v>
      </c>
      <c r="T84" s="3">
        <f>SUM(nl:bc!S84, tr!Q84)</f>
        <v>-337254.09</v>
      </c>
      <c r="U84" s="3">
        <f>SUM(nl:bc!T84, tr!R84)</f>
        <v>810155.70580000011</v>
      </c>
      <c r="V84" s="3">
        <f>SUM(nl:bc!U84, tr!S84)</f>
        <v>22949899.364999998</v>
      </c>
      <c r="W84" s="3">
        <f>SUM(nl:bc!V84, tr!T84)</f>
        <v>22362163.369999997</v>
      </c>
      <c r="X84" s="2">
        <f t="shared" si="24"/>
        <v>3.7158868072759614</v>
      </c>
      <c r="Y84" s="2">
        <f t="shared" si="18"/>
        <v>23.672647988838296</v>
      </c>
      <c r="Z84" s="2">
        <f t="shared" si="19"/>
        <v>19.051231924315278</v>
      </c>
      <c r="AA84" s="2">
        <f t="shared" si="20"/>
        <v>4.6214178094665641</v>
      </c>
      <c r="AB84" s="2">
        <f t="shared" si="21"/>
        <v>1.7033299367427777</v>
      </c>
      <c r="AC84" s="2">
        <f t="shared" si="22"/>
        <v>0.32328520010197759</v>
      </c>
      <c r="AD84" s="2">
        <f t="shared" si="23"/>
        <v>0.8776406951666339</v>
      </c>
      <c r="AE84" s="2">
        <f t="shared" si="25"/>
        <v>24.866338025156715</v>
      </c>
      <c r="AF84" s="2">
        <f t="shared" si="25"/>
        <v>9.2680850014775817</v>
      </c>
      <c r="AG84" s="2">
        <f t="shared" si="25"/>
        <v>3.5416126740802381</v>
      </c>
      <c r="AH84" s="2">
        <f t="shared" si="25"/>
        <v>2.6291597076166564</v>
      </c>
      <c r="AI84" s="2">
        <f t="shared" si="25"/>
        <v>9.4274797889773865</v>
      </c>
      <c r="AJ84" s="2">
        <f t="shared" si="25"/>
        <v>-1.1936903548679452</v>
      </c>
      <c r="AK84" s="2">
        <f t="shared" si="25"/>
        <v>2.8674968832985619</v>
      </c>
      <c r="AL84" s="2">
        <f t="shared" si="25"/>
        <v>81.229774017538162</v>
      </c>
      <c r="AM84" s="2">
        <f t="shared" si="25"/>
        <v>79.149518183012276</v>
      </c>
      <c r="AO84" s="3"/>
    </row>
    <row r="85" spans="1:45" x14ac:dyDescent="0.25">
      <c r="A85">
        <v>2088</v>
      </c>
      <c r="C85" s="3">
        <f>SUM(nl:tr!C85)</f>
        <v>29330067.442024644</v>
      </c>
      <c r="D85" s="3">
        <f>SUM(nl:tr!D85)</f>
        <v>6769831.9508838244</v>
      </c>
      <c r="E85" s="4">
        <f>SUM(nl:tr!E85)</f>
        <v>63.787699231334898</v>
      </c>
      <c r="F85" s="3">
        <f>SUM(nl:bc!F85)</f>
        <v>1390.4289532630871</v>
      </c>
      <c r="G85" s="3">
        <f>SUM(nl:bc!G85)</f>
        <v>29439.115568926743</v>
      </c>
      <c r="H85" s="3">
        <f>SUM(nl:bc!H85, tr!F85)</f>
        <v>6939405.29</v>
      </c>
      <c r="I85" s="3">
        <f>SUM(nl:bc!I85, tr!G85)</f>
        <v>5584779.0899999999</v>
      </c>
      <c r="J85" s="3">
        <f>SUM(nl:bc!J85, tr!H85)</f>
        <v>1354626.6570000001</v>
      </c>
      <c r="K85" s="3">
        <f>SUM(nl:bc!K85, tr!I85)</f>
        <v>499646.31399999995</v>
      </c>
      <c r="L85" s="3">
        <f>SUM(nl:bc!L85, tr!J85)</f>
        <v>94004.395199999999</v>
      </c>
      <c r="M85" s="3">
        <f>SUM(nl:bc!M85)</f>
        <v>257404.511</v>
      </c>
      <c r="N85" s="3">
        <f>tr!K85</f>
        <v>44799.27</v>
      </c>
      <c r="O85" s="3">
        <f>SUM(nl:bc!N85, tr!L85)</f>
        <v>7293349.0800000001</v>
      </c>
      <c r="P85" s="3">
        <f>SUM(nl:bc!O85, tr!M85)</f>
        <v>2721173.7100000004</v>
      </c>
      <c r="Q85" s="3">
        <f>SUM(nl:bc!P85, tr!N85)</f>
        <v>1037977.5639999999</v>
      </c>
      <c r="R85" s="3">
        <f>SUM(nl:bc!Q85, tr!O85)</f>
        <v>770313.88399999996</v>
      </c>
      <c r="S85" s="3">
        <f>SUM(nl:bc!R85, tr!P85)</f>
        <v>2763884.59</v>
      </c>
      <c r="T85" s="3">
        <f>SUM(nl:bc!S85, tr!Q85)</f>
        <v>-353944.64599999995</v>
      </c>
      <c r="U85" s="3">
        <f>SUM(nl:bc!T85, tr!R85)</f>
        <v>852826.19180000003</v>
      </c>
      <c r="V85" s="3">
        <f>SUM(nl:bc!U85, tr!S85)</f>
        <v>24156670.186000001</v>
      </c>
      <c r="W85" s="3">
        <f>SUM(nl:bc!V85, tr!T85)</f>
        <v>23568934.190000001</v>
      </c>
      <c r="X85" s="2">
        <f t="shared" si="24"/>
        <v>3.7160345596138527</v>
      </c>
      <c r="Y85" s="2">
        <f t="shared" si="18"/>
        <v>23.659697693218039</v>
      </c>
      <c r="Z85" s="2">
        <f t="shared" si="19"/>
        <v>19.041139612239789</v>
      </c>
      <c r="AA85" s="2">
        <f t="shared" si="20"/>
        <v>4.618559639106274</v>
      </c>
      <c r="AB85" s="2">
        <f t="shared" si="21"/>
        <v>1.7035293730150032</v>
      </c>
      <c r="AC85" s="2">
        <f t="shared" si="22"/>
        <v>0.32050521324512476</v>
      </c>
      <c r="AD85" s="2">
        <f t="shared" si="23"/>
        <v>0.87761308939639948</v>
      </c>
      <c r="AE85" s="2">
        <f t="shared" si="25"/>
        <v>24.866458607421951</v>
      </c>
      <c r="AF85" s="2">
        <f t="shared" si="25"/>
        <v>9.2777615168421139</v>
      </c>
      <c r="AG85" s="2">
        <f t="shared" si="25"/>
        <v>3.5389538945033832</v>
      </c>
      <c r="AH85" s="2">
        <f t="shared" si="25"/>
        <v>2.6263624709443403</v>
      </c>
      <c r="AI85" s="2">
        <f t="shared" si="25"/>
        <v>9.4233830026584151</v>
      </c>
      <c r="AJ85" s="2">
        <f t="shared" si="25"/>
        <v>-1.2067638327106665</v>
      </c>
      <c r="AK85" s="2">
        <f t="shared" si="25"/>
        <v>2.9076857511007814</v>
      </c>
      <c r="AL85" s="2">
        <f t="shared" si="25"/>
        <v>82.361454619050377</v>
      </c>
      <c r="AM85" s="2">
        <f t="shared" si="25"/>
        <v>80.357586073020784</v>
      </c>
      <c r="AO85" s="3"/>
    </row>
    <row r="86" spans="1:45" x14ac:dyDescent="0.25">
      <c r="A86">
        <v>2089</v>
      </c>
      <c r="C86" s="3">
        <f>SUM(nl:tr!C86)</f>
        <v>30449082.574552465</v>
      </c>
      <c r="D86" s="3">
        <f>SUM(nl:tr!D86)</f>
        <v>6891140.0658101356</v>
      </c>
      <c r="E86" s="4">
        <f>SUM(nl:tr!E86)</f>
        <v>64.23849572414511</v>
      </c>
      <c r="F86" s="3">
        <f>SUM(nl:bc!F86)</f>
        <v>1406.8386492596301</v>
      </c>
      <c r="G86" s="3">
        <f>SUM(nl:bc!G86)</f>
        <v>29636.423923245213</v>
      </c>
      <c r="H86" s="3">
        <f>SUM(nl:bc!H86, tr!F86)</f>
        <v>7200226.5700000003</v>
      </c>
      <c r="I86" s="3">
        <f>SUM(nl:bc!I86, tr!G86)</f>
        <v>5794785.8399999999</v>
      </c>
      <c r="J86" s="3">
        <f>SUM(nl:bc!J86, tr!H86)</f>
        <v>1405441.7040000001</v>
      </c>
      <c r="K86" s="3">
        <f>SUM(nl:bc!K86, tr!I86)</f>
        <v>518769.96899999998</v>
      </c>
      <c r="L86" s="3">
        <f>SUM(nl:bc!L86, tr!J86)</f>
        <v>96747.863099999988</v>
      </c>
      <c r="M86" s="3">
        <f>SUM(nl:bc!M86)</f>
        <v>267216.592</v>
      </c>
      <c r="N86" s="3">
        <f>tr!K86</f>
        <v>46432.23</v>
      </c>
      <c r="O86" s="3">
        <f>SUM(nl:bc!N86, tr!L86)</f>
        <v>7572044.6699999999</v>
      </c>
      <c r="P86" s="3">
        <f>SUM(nl:bc!O86, tr!M86)</f>
        <v>2828373.91</v>
      </c>
      <c r="Q86" s="3">
        <f>SUM(nl:bc!P86, tr!N86)</f>
        <v>1076712.868</v>
      </c>
      <c r="R86" s="3">
        <f>SUM(nl:bc!Q86, tr!O86)</f>
        <v>798866.00099999981</v>
      </c>
      <c r="S86" s="3">
        <f>SUM(nl:bc!R86, tr!P86)</f>
        <v>2868090.61</v>
      </c>
      <c r="T86" s="3">
        <f>SUM(nl:bc!S86, tr!Q86)</f>
        <v>-371816.37700000004</v>
      </c>
      <c r="U86" s="3">
        <f>SUM(nl:bc!T86, tr!R86)</f>
        <v>897705.06889999995</v>
      </c>
      <c r="V86" s="3">
        <f>SUM(nl:bc!U86, tr!S86)</f>
        <v>25426185.276000001</v>
      </c>
      <c r="W86" s="3">
        <f>SUM(nl:bc!V86, tr!T86)</f>
        <v>24838459.279999997</v>
      </c>
      <c r="X86" s="2">
        <f t="shared" si="24"/>
        <v>3.7161788524159469</v>
      </c>
      <c r="Y86" s="2">
        <f t="shared" si="18"/>
        <v>23.646776721008738</v>
      </c>
      <c r="Z86" s="2">
        <f t="shared" si="19"/>
        <v>19.031068754902119</v>
      </c>
      <c r="AA86" s="2">
        <f t="shared" si="20"/>
        <v>4.6157111648893645</v>
      </c>
      <c r="AB86" s="2">
        <f t="shared" si="21"/>
        <v>1.7037293906304984</v>
      </c>
      <c r="AC86" s="2">
        <f t="shared" si="22"/>
        <v>0.3177365454710156</v>
      </c>
      <c r="AD86" s="2">
        <f t="shared" si="23"/>
        <v>0.87758503510159536</v>
      </c>
      <c r="AE86" s="2">
        <f t="shared" si="25"/>
        <v>24.867891015962055</v>
      </c>
      <c r="AF86" s="2">
        <f t="shared" si="25"/>
        <v>9.2888641326874879</v>
      </c>
      <c r="AG86" s="2">
        <f t="shared" si="25"/>
        <v>3.536109389712295</v>
      </c>
      <c r="AH86" s="2">
        <f t="shared" si="25"/>
        <v>2.6236127116277865</v>
      </c>
      <c r="AI86" s="2">
        <f t="shared" si="25"/>
        <v>9.4193005749111798</v>
      </c>
      <c r="AJ86" s="2">
        <f t="shared" si="25"/>
        <v>-1.2211086363263439</v>
      </c>
      <c r="AK86" s="2">
        <f t="shared" si="25"/>
        <v>2.9482171316722972</v>
      </c>
      <c r="AL86" s="2">
        <f t="shared" si="25"/>
        <v>83.503945361065476</v>
      </c>
      <c r="AM86" s="2">
        <f t="shared" si="25"/>
        <v>81.573752572625963</v>
      </c>
      <c r="AO86" s="3"/>
    </row>
    <row r="87" spans="1:45" x14ac:dyDescent="0.25">
      <c r="A87">
        <v>2090</v>
      </c>
      <c r="C87" s="3">
        <f>SUM(nl:tr!C87)</f>
        <v>31611796.182406459</v>
      </c>
      <c r="D87" s="3">
        <f>SUM(nl:tr!D87)</f>
        <v>7014846.06752293</v>
      </c>
      <c r="E87" s="4">
        <f>SUM(nl:tr!E87)</f>
        <v>64.693855247103386</v>
      </c>
      <c r="F87" s="3">
        <f>SUM(nl:bc!F87)</f>
        <v>1423.4455907181971</v>
      </c>
      <c r="G87" s="3">
        <f>SUM(nl:bc!G87)</f>
        <v>29836.058993484439</v>
      </c>
      <c r="H87" s="3">
        <f>SUM(nl:bc!H87, tr!F87)</f>
        <v>7471104.0600000005</v>
      </c>
      <c r="I87" s="3">
        <f>SUM(nl:bc!I87, tr!G87)</f>
        <v>6012890.8399999999</v>
      </c>
      <c r="J87" s="3">
        <f>SUM(nl:bc!J87, tr!H87)</f>
        <v>1458213.4269999999</v>
      </c>
      <c r="K87" s="3">
        <f>SUM(nl:bc!K87, tr!I87)</f>
        <v>538642.09900000005</v>
      </c>
      <c r="L87" s="3">
        <f>SUM(nl:bc!L87, tr!J87)</f>
        <v>99570.213799999998</v>
      </c>
      <c r="M87" s="3">
        <f>SUM(nl:bc!M87)</f>
        <v>277411.70699999999</v>
      </c>
      <c r="N87" s="3">
        <f>tr!K87</f>
        <v>48127.48</v>
      </c>
      <c r="O87" s="3">
        <f>SUM(nl:bc!N87, tr!L87)</f>
        <v>7861569.6500000004</v>
      </c>
      <c r="P87" s="3">
        <f>SUM(nl:bc!O87, tr!M87)</f>
        <v>2939872.42</v>
      </c>
      <c r="Q87" s="3">
        <f>SUM(nl:bc!P87, tr!N87)</f>
        <v>1116856.791</v>
      </c>
      <c r="R87" s="3">
        <f>SUM(nl:bc!Q87, tr!O87)</f>
        <v>828515.32300000009</v>
      </c>
      <c r="S87" s="3">
        <f>SUM(nl:bc!R87, tr!P87)</f>
        <v>2976325.58</v>
      </c>
      <c r="T87" s="3">
        <f>SUM(nl:bc!S87, tr!Q87)</f>
        <v>-390466.65800000005</v>
      </c>
      <c r="U87" s="3">
        <f>SUM(nl:bc!T87, tr!R87)</f>
        <v>944918.65196000005</v>
      </c>
      <c r="V87" s="3">
        <f>SUM(nl:bc!U87, tr!S87)</f>
        <v>26761571.130000003</v>
      </c>
      <c r="W87" s="3">
        <f>SUM(nl:bc!V87, tr!T87)</f>
        <v>26173845.130000003</v>
      </c>
      <c r="X87" s="2">
        <f t="shared" si="24"/>
        <v>3.7163209569306375</v>
      </c>
      <c r="Y87" s="2">
        <f t="shared" si="18"/>
        <v>23.633911900767099</v>
      </c>
      <c r="Z87" s="2">
        <f t="shared" si="19"/>
        <v>19.021035075971017</v>
      </c>
      <c r="AA87" s="2">
        <f t="shared" si="20"/>
        <v>4.6128774796149301</v>
      </c>
      <c r="AB87" s="2">
        <f t="shared" si="21"/>
        <v>1.703927533544523</v>
      </c>
      <c r="AC87" s="2">
        <f t="shared" si="22"/>
        <v>0.31497803296421284</v>
      </c>
      <c r="AD87" s="2">
        <f t="shared" si="23"/>
        <v>0.87755755920757661</v>
      </c>
      <c r="AE87" s="2">
        <f t="shared" si="25"/>
        <v>24.869101409604038</v>
      </c>
      <c r="AF87" s="2">
        <f t="shared" si="25"/>
        <v>9.2999221019784564</v>
      </c>
      <c r="AG87" s="2">
        <f t="shared" si="25"/>
        <v>3.5330380613474488</v>
      </c>
      <c r="AH87" s="2">
        <f t="shared" si="25"/>
        <v>2.6209055575940674</v>
      </c>
      <c r="AI87" s="2">
        <f t="shared" si="25"/>
        <v>9.4152371564905692</v>
      </c>
      <c r="AJ87" s="2">
        <f t="shared" si="25"/>
        <v>-1.2351928873225946</v>
      </c>
      <c r="AK87" s="2">
        <f t="shared" si="25"/>
        <v>2.9891330644662779</v>
      </c>
      <c r="AL87" s="2">
        <f t="shared" si="25"/>
        <v>84.656914069609726</v>
      </c>
      <c r="AM87" s="2">
        <f t="shared" si="25"/>
        <v>82.797715697556768</v>
      </c>
      <c r="AO87" s="3"/>
    </row>
    <row r="88" spans="1:45" x14ac:dyDescent="0.25">
      <c r="A88">
        <v>2091</v>
      </c>
      <c r="C88" s="3">
        <f>SUM(nl:tr!C88)</f>
        <v>32819902.234065566</v>
      </c>
      <c r="D88" s="3">
        <f>SUM(nl:tr!D88)</f>
        <v>7140982.9589675376</v>
      </c>
      <c r="E88" s="4">
        <f>SUM(nl:tr!E88)</f>
        <v>65.153907371418953</v>
      </c>
      <c r="F88" s="3">
        <f>SUM(nl:bc!F88)</f>
        <v>1440.2556494648218</v>
      </c>
      <c r="G88" s="3">
        <f>SUM(nl:bc!G88)</f>
        <v>30037.920154171141</v>
      </c>
      <c r="H88" s="3">
        <f>SUM(nl:bc!H88, tr!F88)</f>
        <v>7752429.6500000004</v>
      </c>
      <c r="I88" s="3">
        <f>SUM(nl:bc!I88, tr!G88)</f>
        <v>6239412.1000000006</v>
      </c>
      <c r="J88" s="3">
        <f>SUM(nl:bc!J88, tr!H88)</f>
        <v>1513018.3230000001</v>
      </c>
      <c r="K88" s="3">
        <f>SUM(nl:bc!K88, tr!I88)</f>
        <v>559291.90299999993</v>
      </c>
      <c r="L88" s="3">
        <f>SUM(nl:bc!L88, tr!J88)</f>
        <v>102473.55239999999</v>
      </c>
      <c r="M88" s="3">
        <f>SUM(nl:bc!M88)</f>
        <v>288004.62300000002</v>
      </c>
      <c r="N88" s="3">
        <f>tr!K88</f>
        <v>49890.11</v>
      </c>
      <c r="O88" s="3">
        <f>SUM(nl:bc!N88, tr!L88)</f>
        <v>8162508.3100000005</v>
      </c>
      <c r="P88" s="3">
        <f>SUM(nl:bc!O88, tr!M88)</f>
        <v>3056007.7500000005</v>
      </c>
      <c r="Q88" s="3">
        <f>SUM(nl:bc!P88, tr!N88)</f>
        <v>1158448.915</v>
      </c>
      <c r="R88" s="3">
        <f>SUM(nl:bc!Q88, tr!O88)</f>
        <v>859302.90299999993</v>
      </c>
      <c r="S88" s="3">
        <f>SUM(nl:bc!R88, tr!P88)</f>
        <v>3088747.8900000006</v>
      </c>
      <c r="T88" s="3">
        <f>SUM(nl:bc!S88, tr!Q88)</f>
        <v>-410078.27500000002</v>
      </c>
      <c r="U88" s="3">
        <f>SUM(nl:bc!T88, tr!R88)</f>
        <v>994582.57490999997</v>
      </c>
      <c r="V88" s="3">
        <f>SUM(nl:bc!U88, tr!S88)</f>
        <v>28166230.754999999</v>
      </c>
      <c r="W88" s="3">
        <f>SUM(nl:bc!V88, tr!T88)</f>
        <v>27578504.754999999</v>
      </c>
      <c r="X88" s="2">
        <f t="shared" si="24"/>
        <v>3.7164580886473533</v>
      </c>
      <c r="Y88" s="2">
        <f t="shared" si="18"/>
        <v>23.621123532639078</v>
      </c>
      <c r="Z88" s="2">
        <f t="shared" si="19"/>
        <v>19.011062420301101</v>
      </c>
      <c r="AA88" s="2">
        <f t="shared" si="20"/>
        <v>4.6100634676161709</v>
      </c>
      <c r="AB88" s="2">
        <f t="shared" si="21"/>
        <v>1.7041242201492008</v>
      </c>
      <c r="AC88" s="2">
        <f t="shared" si="22"/>
        <v>0.31222991363343278</v>
      </c>
      <c r="AD88" s="2">
        <f t="shared" si="23"/>
        <v>0.87753041110848984</v>
      </c>
      <c r="AE88" s="2">
        <f t="shared" si="25"/>
        <v>24.870605194940794</v>
      </c>
      <c r="AF88" s="2">
        <f t="shared" si="25"/>
        <v>9.3114468416301488</v>
      </c>
      <c r="AG88" s="2">
        <f t="shared" si="25"/>
        <v>3.52971470401756</v>
      </c>
      <c r="AH88" s="2">
        <f t="shared" si="25"/>
        <v>2.6182372417553474</v>
      </c>
      <c r="AI88" s="2">
        <f t="shared" si="25"/>
        <v>9.4112038115519461</v>
      </c>
      <c r="AJ88" s="2">
        <f t="shared" si="25"/>
        <v>-1.249480489233016</v>
      </c>
      <c r="AK88" s="2">
        <f t="shared" si="25"/>
        <v>3.0304251603701258</v>
      </c>
      <c r="AL88" s="2">
        <f t="shared" si="25"/>
        <v>85.820580921062998</v>
      </c>
      <c r="AM88" s="2">
        <f t="shared" si="25"/>
        <v>84.029819949843628</v>
      </c>
      <c r="AO88" s="3"/>
    </row>
    <row r="89" spans="1:45" x14ac:dyDescent="0.25">
      <c r="A89">
        <v>2092</v>
      </c>
      <c r="C89" s="3">
        <f>SUM(nl:tr!C89)</f>
        <v>34074992.788522698</v>
      </c>
      <c r="D89" s="3">
        <f>SUM(nl:tr!D89)</f>
        <v>7269562.3042086</v>
      </c>
      <c r="E89" s="4">
        <f>SUM(nl:tr!E89)</f>
        <v>65.618745442397838</v>
      </c>
      <c r="F89" s="3">
        <f>SUM(nl:bc!F89)</f>
        <v>1457.2695638256355</v>
      </c>
      <c r="G89" s="3">
        <f>SUM(nl:bc!G89)</f>
        <v>30241.872087739153</v>
      </c>
      <c r="H89" s="3">
        <f>SUM(nl:bc!H89, tr!F89)</f>
        <v>8044572.5499999998</v>
      </c>
      <c r="I89" s="3">
        <f>SUM(nl:bc!I89, tr!G89)</f>
        <v>6474640.04</v>
      </c>
      <c r="J89" s="3">
        <f>SUM(nl:bc!J89, tr!H89)</f>
        <v>1569932.4779999999</v>
      </c>
      <c r="K89" s="3">
        <f>SUM(nl:bc!K89, tr!I89)</f>
        <v>580749.74100000004</v>
      </c>
      <c r="L89" s="3">
        <f>SUM(nl:bc!L89, tr!J89)</f>
        <v>105460.35289999998</v>
      </c>
      <c r="M89" s="3">
        <f>SUM(nl:bc!M89)</f>
        <v>299010.72499999998</v>
      </c>
      <c r="N89" s="3">
        <f>tr!K89</f>
        <v>51721.72</v>
      </c>
      <c r="O89" s="3">
        <f>SUM(nl:bc!N89, tr!L89)</f>
        <v>8475836.6600000001</v>
      </c>
      <c r="P89" s="3">
        <f>SUM(nl:bc!O89, tr!M89)</f>
        <v>3177542.7899999996</v>
      </c>
      <c r="Q89" s="3">
        <f>SUM(nl:bc!P89, tr!N89)</f>
        <v>1201525.6169999999</v>
      </c>
      <c r="R89" s="3">
        <f>SUM(nl:bc!Q89, tr!O89)</f>
        <v>891264.44499999995</v>
      </c>
      <c r="S89" s="3">
        <f>SUM(nl:bc!R89, tr!P89)</f>
        <v>3205502.52</v>
      </c>
      <c r="T89" s="3">
        <f>SUM(nl:bc!S89, tr!Q89)</f>
        <v>-431263.89699999994</v>
      </c>
      <c r="U89" s="3">
        <f>SUM(nl:bc!T89, tr!R89)</f>
        <v>1046823.6390999999</v>
      </c>
      <c r="V89" s="3">
        <f>SUM(nl:bc!U89, tr!S89)</f>
        <v>29644318.52</v>
      </c>
      <c r="W89" s="3">
        <f>SUM(nl:bc!V89, tr!T89)</f>
        <v>29056592.219999999</v>
      </c>
      <c r="X89" s="2">
        <f t="shared" si="24"/>
        <v>3.7165911484772254</v>
      </c>
      <c r="Y89" s="2">
        <f t="shared" si="18"/>
        <v>23.608435077085655</v>
      </c>
      <c r="Z89" s="2">
        <f t="shared" si="19"/>
        <v>19.001148672820317</v>
      </c>
      <c r="AA89" s="2">
        <f t="shared" si="20"/>
        <v>4.6072863103548238</v>
      </c>
      <c r="AB89" s="2">
        <f t="shared" si="21"/>
        <v>1.7043282873286798</v>
      </c>
      <c r="AC89" s="2">
        <f t="shared" si="22"/>
        <v>0.30949486491313843</v>
      </c>
      <c r="AD89" s="2">
        <f t="shared" si="23"/>
        <v>0.87750781593918392</v>
      </c>
      <c r="AE89" s="2">
        <f t="shared" ref="AE89:AM91" si="26">100*O89/$C89</f>
        <v>24.874067362546505</v>
      </c>
      <c r="AF89" s="2">
        <f t="shared" si="26"/>
        <v>9.3251458913595862</v>
      </c>
      <c r="AG89" s="2">
        <f t="shared" si="26"/>
        <v>3.5261214124297733</v>
      </c>
      <c r="AH89" s="2">
        <f t="shared" si="26"/>
        <v>2.6155968705008794</v>
      </c>
      <c r="AI89" s="2">
        <f t="shared" si="26"/>
        <v>9.4071994083581814</v>
      </c>
      <c r="AJ89" s="2">
        <f t="shared" si="26"/>
        <v>-1.2656316603690092</v>
      </c>
      <c r="AK89" s="2">
        <f t="shared" si="26"/>
        <v>3.0721169791489906</v>
      </c>
      <c r="AL89" s="2">
        <f t="shared" si="26"/>
        <v>86.997284794686564</v>
      </c>
      <c r="AM89" s="2">
        <f t="shared" si="26"/>
        <v>85.272482375365257</v>
      </c>
      <c r="AO89" s="3"/>
      <c r="AP89" s="8"/>
      <c r="AQ89" s="8"/>
      <c r="AR89" s="8"/>
      <c r="AS89" s="8"/>
    </row>
    <row r="90" spans="1:45" x14ac:dyDescent="0.25">
      <c r="A90">
        <v>2093</v>
      </c>
      <c r="C90" s="3">
        <f>SUM(nl:tr!C90)</f>
        <v>35378827.599508539</v>
      </c>
      <c r="D90" s="3">
        <f>SUM(nl:tr!D90)</f>
        <v>7400600.8953928445</v>
      </c>
      <c r="E90" s="4">
        <f>SUM(nl:tr!E90)</f>
        <v>66.088412625293515</v>
      </c>
      <c r="F90" s="3">
        <f>SUM(nl:bc!F90)</f>
        <v>1474.491180112572</v>
      </c>
      <c r="G90" s="3">
        <f>SUM(nl:bc!G90)</f>
        <v>30447.75968529794</v>
      </c>
      <c r="H90" s="3">
        <f>SUM(nl:bc!H90, tr!F90)</f>
        <v>8347925.169999999</v>
      </c>
      <c r="I90" s="3">
        <f>SUM(nl:bc!I90, tr!G90)</f>
        <v>6718894.0199999986</v>
      </c>
      <c r="J90" s="3">
        <f>SUM(nl:bc!J90, tr!H90)</f>
        <v>1629030.75</v>
      </c>
      <c r="K90" s="3">
        <f>SUM(nl:bc!K90, tr!I90)</f>
        <v>603045.07000000007</v>
      </c>
      <c r="L90" s="3">
        <f>SUM(nl:bc!L90, tr!J90)</f>
        <v>108533.09779999999</v>
      </c>
      <c r="M90" s="3">
        <f>SUM(nl:bc!M90)</f>
        <v>310444.95399999997</v>
      </c>
      <c r="N90" s="3">
        <f>tr!K90</f>
        <v>53624.06</v>
      </c>
      <c r="O90" s="3">
        <f>SUM(nl:bc!N90, tr!L90)</f>
        <v>8802102.0899999999</v>
      </c>
      <c r="P90" s="3">
        <f>SUM(nl:bc!O90, tr!M90)</f>
        <v>3304784.9099999997</v>
      </c>
      <c r="Q90" s="3">
        <f>SUM(nl:bc!P90, tr!N90)</f>
        <v>1246130.06</v>
      </c>
      <c r="R90" s="3">
        <f>SUM(nl:bc!Q90, tr!O90)</f>
        <v>924439.03500000003</v>
      </c>
      <c r="S90" s="3">
        <f>SUM(nl:bc!R90, tr!P90)</f>
        <v>3326749.1999999997</v>
      </c>
      <c r="T90" s="3">
        <f>SUM(nl:bc!S90, tr!Q90)</f>
        <v>-454177.67400000006</v>
      </c>
      <c r="U90" s="3">
        <f>SUM(nl:bc!T90, tr!R90)</f>
        <v>1101796.4757000001</v>
      </c>
      <c r="V90" s="3">
        <f>SUM(nl:bc!U90, tr!S90)</f>
        <v>31200296.629999999</v>
      </c>
      <c r="W90" s="3">
        <f>SUM(nl:bc!V90, tr!T90)</f>
        <v>30612570.629999999</v>
      </c>
      <c r="X90" s="2">
        <f t="shared" si="24"/>
        <v>3.7167205410934172</v>
      </c>
      <c r="Y90" s="2">
        <f t="shared" si="18"/>
        <v>23.595821954586089</v>
      </c>
      <c r="Z90" s="2">
        <f t="shared" si="19"/>
        <v>18.991285115658648</v>
      </c>
      <c r="AA90" s="2">
        <f t="shared" si="20"/>
        <v>4.6045357083077265</v>
      </c>
      <c r="AB90" s="2">
        <f t="shared" si="21"/>
        <v>1.704536613893834</v>
      </c>
      <c r="AC90" s="2">
        <f t="shared" si="22"/>
        <v>0.30677415042862433</v>
      </c>
      <c r="AD90" s="2">
        <f t="shared" si="23"/>
        <v>0.87748796402827234</v>
      </c>
      <c r="AE90" s="2">
        <f t="shared" si="26"/>
        <v>24.879575404930247</v>
      </c>
      <c r="AF90" s="2">
        <f t="shared" si="26"/>
        <v>9.3411374379345098</v>
      </c>
      <c r="AG90" s="2">
        <f t="shared" si="26"/>
        <v>3.5222480351986296</v>
      </c>
      <c r="AH90" s="2">
        <f t="shared" si="26"/>
        <v>2.6129724971803241</v>
      </c>
      <c r="AI90" s="2">
        <f t="shared" si="26"/>
        <v>9.4032205862192377</v>
      </c>
      <c r="AJ90" s="2">
        <f t="shared" si="26"/>
        <v>-1.2837555815623161</v>
      </c>
      <c r="AK90" s="2">
        <f t="shared" si="26"/>
        <v>3.1142820451045856</v>
      </c>
      <c r="AL90" s="2">
        <f t="shared" si="26"/>
        <v>88.189176258722085</v>
      </c>
      <c r="AM90" s="2">
        <f t="shared" si="26"/>
        <v>86.527939751246166</v>
      </c>
      <c r="AN90" s="8"/>
      <c r="AO90" s="3"/>
      <c r="AP90" s="8"/>
      <c r="AQ90" s="8"/>
      <c r="AR90" s="8"/>
      <c r="AS90" s="8"/>
    </row>
    <row r="91" spans="1:45" x14ac:dyDescent="0.25">
      <c r="A91">
        <v>2094</v>
      </c>
      <c r="C91" s="3">
        <f>SUM(nl:tr!C91)</f>
        <v>36733002.690922782</v>
      </c>
      <c r="D91" s="3">
        <f>SUM(nl:tr!D91)</f>
        <v>7534098.1801501792</v>
      </c>
      <c r="E91" s="4">
        <f>SUM(nl:tr!E91)</f>
        <v>66.562861513163995</v>
      </c>
      <c r="F91" s="3">
        <f>SUM(nl:bc!F91)</f>
        <v>1491.9205352059416</v>
      </c>
      <c r="G91" s="3">
        <f>SUM(nl:bc!G91)</f>
        <v>30655.40202656572</v>
      </c>
      <c r="H91" s="3">
        <f>SUM(nl:bc!H91, tr!F91)</f>
        <v>8662853.2599999998</v>
      </c>
      <c r="I91" s="3">
        <f>SUM(nl:bc!I91, tr!G91)</f>
        <v>6972461.830000001</v>
      </c>
      <c r="J91" s="3">
        <f>SUM(nl:bc!J91, tr!H91)</f>
        <v>1690391.078</v>
      </c>
      <c r="K91" s="3">
        <f>SUM(nl:bc!K91, tr!I91)</f>
        <v>626208.39800000016</v>
      </c>
      <c r="L91" s="3">
        <f>SUM(nl:bc!L91, tr!J91)</f>
        <v>111694.52919999999</v>
      </c>
      <c r="M91" s="3">
        <f>SUM(nl:bc!M91)</f>
        <v>322322.90299999999</v>
      </c>
      <c r="N91" s="3">
        <f>tr!K91</f>
        <v>55600.07</v>
      </c>
      <c r="O91" s="3">
        <f>SUM(nl:bc!N91, tr!L91)</f>
        <v>9141227.709999999</v>
      </c>
      <c r="P91" s="3">
        <f>SUM(nl:bc!O91, tr!M91)</f>
        <v>3437435.6</v>
      </c>
      <c r="Q91" s="3">
        <f>SUM(nl:bc!P91, tr!N91)</f>
        <v>1292302.49</v>
      </c>
      <c r="R91" s="3">
        <f>SUM(nl:bc!Q91, tr!O91)</f>
        <v>958860.86200000008</v>
      </c>
      <c r="S91" s="3">
        <f>SUM(nl:bc!R91, tr!P91)</f>
        <v>3452629.23</v>
      </c>
      <c r="T91" s="3">
        <f>SUM(nl:bc!S91, tr!Q91)</f>
        <v>-478374.74899999995</v>
      </c>
      <c r="U91" s="3">
        <f>SUM(nl:bc!T91, tr!R91)</f>
        <v>1159666.8817999999</v>
      </c>
      <c r="V91" s="3">
        <f>SUM(nl:bc!U91, tr!S91)</f>
        <v>32838339.91</v>
      </c>
      <c r="W91" s="3">
        <f>SUM(nl:bc!V91, tr!T91)</f>
        <v>32250603.908</v>
      </c>
      <c r="X91" s="2">
        <f t="shared" si="24"/>
        <v>3.7168456939763397</v>
      </c>
      <c r="Y91" s="2">
        <f t="shared" si="18"/>
        <v>23.583297376723049</v>
      </c>
      <c r="Z91" s="2">
        <f t="shared" si="19"/>
        <v>18.981464403189097</v>
      </c>
      <c r="AA91" s="2">
        <f t="shared" si="20"/>
        <v>4.6018320152676182</v>
      </c>
      <c r="AB91" s="2">
        <f t="shared" si="21"/>
        <v>1.7047569001342346</v>
      </c>
      <c r="AC91" s="2">
        <f t="shared" si="22"/>
        <v>0.30407132828158695</v>
      </c>
      <c r="AD91" s="2">
        <f t="shared" si="23"/>
        <v>0.87747496634586408</v>
      </c>
      <c r="AE91" s="2">
        <f t="shared" si="26"/>
        <v>24.88559889022881</v>
      </c>
      <c r="AF91" s="2">
        <f t="shared" si="26"/>
        <v>9.3578943951931173</v>
      </c>
      <c r="AG91" s="2">
        <f t="shared" si="26"/>
        <v>3.5180965217399591</v>
      </c>
      <c r="AH91" s="2">
        <f t="shared" si="26"/>
        <v>2.6103525215948311</v>
      </c>
      <c r="AI91" s="2">
        <f t="shared" si="26"/>
        <v>9.399256736648951</v>
      </c>
      <c r="AJ91" s="2">
        <f t="shared" si="26"/>
        <v>-1.3023023274876813</v>
      </c>
      <c r="AK91" s="2">
        <f t="shared" si="26"/>
        <v>3.1570162982798275</v>
      </c>
      <c r="AL91" s="2">
        <f t="shared" si="26"/>
        <v>89.397374307531891</v>
      </c>
      <c r="AM91" s="2">
        <f t="shared" si="26"/>
        <v>87.797352640516806</v>
      </c>
      <c r="AN91" s="8"/>
      <c r="AO91" s="3"/>
      <c r="AP91" s="8"/>
      <c r="AQ91" s="8"/>
      <c r="AR91" s="8"/>
      <c r="AS91" s="8"/>
    </row>
    <row r="92" spans="1:45" x14ac:dyDescent="0.25">
      <c r="A92">
        <v>2095</v>
      </c>
      <c r="C92" s="3">
        <f>SUM(nl:tr!C92)</f>
        <v>38139514.003523201</v>
      </c>
      <c r="D92" s="3">
        <f>SUM(nl:tr!D92)</f>
        <v>7670091.3694252064</v>
      </c>
      <c r="E92" s="4">
        <f>SUM(nl:tr!E92)</f>
        <v>67.041999312864576</v>
      </c>
      <c r="F92" s="3">
        <f>SUM(nl:bc!F92)</f>
        <v>1509.5637034780757</v>
      </c>
      <c r="G92" s="3">
        <f>SUM(nl:bc!G92)</f>
        <v>30864.739448471533</v>
      </c>
      <c r="H92" s="3">
        <f>SUM(nl:bc!H92, tr!F92)</f>
        <v>8989813.8599999994</v>
      </c>
      <c r="I92" s="3">
        <f>SUM(nl:bc!I92, tr!G92)</f>
        <v>7235715.9699999997</v>
      </c>
      <c r="J92" s="3">
        <f>SUM(nl:bc!J92, tr!H92)</f>
        <v>1754098.3590000002</v>
      </c>
      <c r="K92" s="3">
        <f>SUM(nl:bc!K92, tr!I92)</f>
        <v>650271.06900000002</v>
      </c>
      <c r="L92" s="3">
        <f>SUM(nl:bc!L92, tr!J92)</f>
        <v>114947.12299999999</v>
      </c>
      <c r="M92" s="3">
        <f>SUM(nl:bc!M92)</f>
        <v>334660.29599999997</v>
      </c>
      <c r="N92" s="3">
        <f>tr!K92</f>
        <v>57655.05</v>
      </c>
      <c r="O92" s="3">
        <f>SUM(nl:bc!N92, tr!L92)</f>
        <v>9493517.4699999988</v>
      </c>
      <c r="P92" s="3">
        <f>SUM(nl:bc!O92, tr!M92)</f>
        <v>3575512.9600000004</v>
      </c>
      <c r="Q92" s="3">
        <f>SUM(nl:bc!P92, tr!N92)</f>
        <v>1340101.3019999999</v>
      </c>
      <c r="R92" s="3">
        <f>SUM(nl:bc!Q92, tr!O92)</f>
        <v>994575.2159999999</v>
      </c>
      <c r="S92" s="3">
        <f>SUM(nl:bc!R92, tr!P92)</f>
        <v>3583328.44</v>
      </c>
      <c r="T92" s="3">
        <f>SUM(nl:bc!S92, tr!Q92)</f>
        <v>-503703.62599999993</v>
      </c>
      <c r="U92" s="3">
        <f>SUM(nl:bc!T92, tr!R92)</f>
        <v>1220590.0766</v>
      </c>
      <c r="V92" s="3">
        <f>SUM(nl:bc!U92, tr!S92)</f>
        <v>34562628.170000002</v>
      </c>
      <c r="W92" s="3">
        <f>SUM(nl:bc!V92, tr!T92)</f>
        <v>33974902.170000002</v>
      </c>
      <c r="X92" s="2">
        <f t="shared" ref="X92" si="27">100*U92/V91</f>
        <v>3.7169664481982641</v>
      </c>
      <c r="Y92" s="2">
        <f t="shared" ref="Y92" si="28">100*H92/$C92</f>
        <v>23.570866317723794</v>
      </c>
      <c r="Z92" s="2">
        <f t="shared" ref="Z92" si="29">100*I92/$C92</f>
        <v>18.971704697997957</v>
      </c>
      <c r="AA92" s="2">
        <f t="shared" ref="AA92" si="30">100*J92/$C92</f>
        <v>4.5991628494216323</v>
      </c>
      <c r="AB92" s="2">
        <f t="shared" ref="AB92" si="31">100*K92/$C92</f>
        <v>1.7049799558010366</v>
      </c>
      <c r="AC92" s="2">
        <f t="shared" ref="AC92" si="32">100*L92/$C92</f>
        <v>0.30138591432859252</v>
      </c>
      <c r="AD92" s="2">
        <f t="shared" ref="AD92" si="33">100*M92/$C92</f>
        <v>0.87746345160319872</v>
      </c>
      <c r="AE92" s="2">
        <f t="shared" ref="AE92" si="34">100*O92/$C92</f>
        <v>24.891553335270657</v>
      </c>
      <c r="AF92" s="2">
        <f t="shared" ref="AF92" si="35">100*P92/$C92</f>
        <v>9.3748256982763518</v>
      </c>
      <c r="AG92" s="2">
        <f t="shared" ref="AG92" si="36">100*Q92/$C92</f>
        <v>3.5136821666794331</v>
      </c>
      <c r="AH92" s="2">
        <f t="shared" ref="AH92" si="37">100*R92/$C92</f>
        <v>2.6077291281376169</v>
      </c>
      <c r="AI92" s="2">
        <f t="shared" ref="AI92" si="38">100*S92/$C92</f>
        <v>9.3953175168120495</v>
      </c>
      <c r="AJ92" s="2">
        <f t="shared" ref="AJ92" si="39">100*T92/$C92</f>
        <v>-1.3206870594981086</v>
      </c>
      <c r="AK92" s="2">
        <f t="shared" ref="AK92" si="40">100*U92/$C92</f>
        <v>3.2003293919457021</v>
      </c>
      <c r="AL92" s="2">
        <f t="shared" ref="AL92" si="41">100*V92/$C92</f>
        <v>90.621574692344581</v>
      </c>
      <c r="AM92" s="2">
        <f t="shared" ref="AM92" si="42">100*W92/$C92</f>
        <v>89.080584946262064</v>
      </c>
      <c r="AN92" s="8"/>
    </row>
    <row r="93" spans="1:45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5" x14ac:dyDescent="0.25">
      <c r="A94" t="s">
        <v>63</v>
      </c>
    </row>
    <row r="95" spans="1:45" x14ac:dyDescent="0.25">
      <c r="A95" s="10" t="s">
        <v>64</v>
      </c>
    </row>
  </sheetData>
  <mergeCells count="1">
    <mergeCell ref="C1:AM1"/>
  </mergeCells>
  <hyperlinks>
    <hyperlink ref="A95" r:id="rId1" xr:uid="{1FC78475-B5D8-4BEC-ADD5-5B76F361AA4C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.5703125" customWidth="1"/>
  </cols>
  <sheetData>
    <row r="1" spans="1:38" x14ac:dyDescent="0.25">
      <c r="C1" s="35" t="s">
        <v>76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9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77</v>
      </c>
      <c r="D4" t="s">
        <v>78</v>
      </c>
      <c r="E4" t="s">
        <v>79</v>
      </c>
      <c r="F4" t="s">
        <v>80</v>
      </c>
      <c r="G4" t="s">
        <v>81</v>
      </c>
      <c r="H4" t="s">
        <v>82</v>
      </c>
      <c r="I4" t="s">
        <v>83</v>
      </c>
      <c r="J4" t="s">
        <v>84</v>
      </c>
      <c r="K4" t="s">
        <v>85</v>
      </c>
      <c r="L4" t="s">
        <v>86</v>
      </c>
      <c r="M4" t="s">
        <v>87</v>
      </c>
      <c r="N4" t="s">
        <v>88</v>
      </c>
      <c r="O4" t="s">
        <v>89</v>
      </c>
      <c r="P4" t="s">
        <v>90</v>
      </c>
      <c r="Q4" t="s">
        <v>91</v>
      </c>
      <c r="R4" t="s">
        <v>92</v>
      </c>
      <c r="S4" t="s">
        <v>93</v>
      </c>
      <c r="T4" t="s">
        <v>94</v>
      </c>
      <c r="U4" t="s">
        <v>95</v>
      </c>
      <c r="V4" t="s">
        <v>96</v>
      </c>
    </row>
    <row r="5" spans="1:38" x14ac:dyDescent="0.25">
      <c r="A5">
        <f>YEAR(B5)</f>
        <v>2008</v>
      </c>
      <c r="B5">
        <v>39448</v>
      </c>
      <c r="C5" s="3">
        <v>31595</v>
      </c>
      <c r="D5" s="3">
        <v>34404</v>
      </c>
      <c r="E5" s="4">
        <v>0.51158100000000006</v>
      </c>
      <c r="F5" s="3">
        <v>84.485050182777087</v>
      </c>
      <c r="G5" s="3">
        <v>220.35833333333332</v>
      </c>
      <c r="H5" s="3">
        <v>8134</v>
      </c>
      <c r="I5" s="3">
        <v>4483</v>
      </c>
      <c r="J5" s="3">
        <v>3651</v>
      </c>
      <c r="K5" s="3">
        <v>367</v>
      </c>
      <c r="L5" s="3">
        <v>162</v>
      </c>
      <c r="M5" s="3">
        <v>124</v>
      </c>
      <c r="N5" s="3">
        <v>6549</v>
      </c>
      <c r="O5" s="3">
        <v>2026.866</v>
      </c>
      <c r="P5" s="3">
        <v>1357</v>
      </c>
      <c r="Q5" s="3">
        <v>535</v>
      </c>
      <c r="R5" s="3">
        <v>2630.134</v>
      </c>
      <c r="S5" s="3">
        <v>1585</v>
      </c>
      <c r="T5" s="3">
        <v>808</v>
      </c>
      <c r="U5" s="3">
        <v>10415</v>
      </c>
      <c r="V5" s="3">
        <v>6601</v>
      </c>
      <c r="W5" s="2"/>
      <c r="X5" s="2">
        <f>100*H5/$C5</f>
        <v>25.744579838582055</v>
      </c>
      <c r="Y5" s="2">
        <f t="shared" ref="Y5:AL20" si="0">100*I5/$C5</f>
        <v>14.188953948409559</v>
      </c>
      <c r="Z5" s="2">
        <f t="shared" si="0"/>
        <v>11.555625890172495</v>
      </c>
      <c r="AA5" s="2">
        <f t="shared" si="0"/>
        <v>1.1615761987656275</v>
      </c>
      <c r="AB5" s="2">
        <f t="shared" si="0"/>
        <v>0.51273935749327426</v>
      </c>
      <c r="AC5" s="2">
        <f t="shared" si="0"/>
        <v>0.39246716252571612</v>
      </c>
      <c r="AD5" s="2">
        <f t="shared" si="0"/>
        <v>20.727963285329956</v>
      </c>
      <c r="AE5" s="2">
        <f t="shared" si="0"/>
        <v>6.4151479664503883</v>
      </c>
      <c r="AF5" s="2">
        <f t="shared" si="0"/>
        <v>4.2949833834467475</v>
      </c>
      <c r="AG5" s="2">
        <f t="shared" si="0"/>
        <v>1.6933059028327266</v>
      </c>
      <c r="AH5" s="2">
        <f t="shared" si="0"/>
        <v>8.3245260326000956</v>
      </c>
      <c r="AI5" s="2">
        <f t="shared" si="0"/>
        <v>5.0166165532520965</v>
      </c>
      <c r="AJ5" s="2">
        <f t="shared" si="0"/>
        <v>2.5573666719417631</v>
      </c>
      <c r="AK5" s="2">
        <f t="shared" si="0"/>
        <v>32.964076594397845</v>
      </c>
      <c r="AL5" s="2">
        <f t="shared" si="0"/>
        <v>20.892546288969772</v>
      </c>
    </row>
    <row r="6" spans="1:38" x14ac:dyDescent="0.25">
      <c r="A6">
        <f t="shared" ref="A6:A69" si="1">YEAR(B6)</f>
        <v>2009</v>
      </c>
      <c r="B6">
        <v>39814</v>
      </c>
      <c r="C6" s="3">
        <v>25022</v>
      </c>
      <c r="D6" s="3">
        <v>30954</v>
      </c>
      <c r="E6" s="4">
        <v>0.51675099999999996</v>
      </c>
      <c r="F6" s="3">
        <v>79.416807186294463</v>
      </c>
      <c r="G6" s="3">
        <v>214.25833333333333</v>
      </c>
      <c r="H6" s="3">
        <v>7904</v>
      </c>
      <c r="I6" s="3">
        <v>4905</v>
      </c>
      <c r="J6" s="3">
        <v>2999</v>
      </c>
      <c r="K6" s="3">
        <v>490</v>
      </c>
      <c r="L6" s="3">
        <v>158</v>
      </c>
      <c r="M6" s="3">
        <v>0</v>
      </c>
      <c r="N6" s="3">
        <v>7630</v>
      </c>
      <c r="O6" s="3">
        <v>2230.9960000000001</v>
      </c>
      <c r="P6" s="3">
        <v>1485</v>
      </c>
      <c r="Q6" s="3">
        <v>571</v>
      </c>
      <c r="R6" s="3">
        <v>3343.0039999999999</v>
      </c>
      <c r="S6" s="3">
        <v>274</v>
      </c>
      <c r="T6" s="3">
        <v>931</v>
      </c>
      <c r="U6" s="3">
        <v>10364</v>
      </c>
      <c r="V6" s="3">
        <v>6138</v>
      </c>
      <c r="W6" s="2">
        <f>100*T6/U5</f>
        <v>8.9390302448391736</v>
      </c>
      <c r="X6" s="2">
        <f t="shared" ref="X6:AL36" si="2">100*H6/$C6</f>
        <v>31.588202381903926</v>
      </c>
      <c r="Y6" s="2">
        <f t="shared" si="0"/>
        <v>19.602749580369274</v>
      </c>
      <c r="Z6" s="2">
        <f t="shared" si="0"/>
        <v>11.985452801534649</v>
      </c>
      <c r="AA6" s="2">
        <f t="shared" si="0"/>
        <v>1.9582767164894892</v>
      </c>
      <c r="AB6" s="2">
        <f t="shared" si="0"/>
        <v>0.63144432899048841</v>
      </c>
      <c r="AC6" s="2">
        <f t="shared" si="0"/>
        <v>0</v>
      </c>
      <c r="AD6" s="2">
        <f t="shared" si="0"/>
        <v>30.493166013907761</v>
      </c>
      <c r="AE6" s="2">
        <f t="shared" si="0"/>
        <v>8.9161377987371111</v>
      </c>
      <c r="AF6" s="2">
        <f t="shared" si="0"/>
        <v>5.934777395891615</v>
      </c>
      <c r="AG6" s="2">
        <f t="shared" si="0"/>
        <v>2.2819918471744867</v>
      </c>
      <c r="AH6" s="2">
        <f t="shared" si="0"/>
        <v>13.360258972104546</v>
      </c>
      <c r="AI6" s="2">
        <f t="shared" si="0"/>
        <v>1.0950363679961634</v>
      </c>
      <c r="AJ6" s="2">
        <f t="shared" si="0"/>
        <v>3.7207257613300295</v>
      </c>
      <c r="AK6" s="2">
        <f t="shared" si="0"/>
        <v>41.419550795300133</v>
      </c>
      <c r="AL6" s="2">
        <f t="shared" si="0"/>
        <v>24.530413236352011</v>
      </c>
    </row>
    <row r="7" spans="1:38" x14ac:dyDescent="0.25">
      <c r="A7">
        <f t="shared" si="1"/>
        <v>2010</v>
      </c>
      <c r="B7">
        <v>40179</v>
      </c>
      <c r="C7" s="3">
        <v>29107</v>
      </c>
      <c r="D7" s="3">
        <v>32639</v>
      </c>
      <c r="E7" s="4">
        <v>0.52200900000000006</v>
      </c>
      <c r="F7" s="3">
        <v>80.752494923919969</v>
      </c>
      <c r="G7" s="3">
        <v>222.19999999999996</v>
      </c>
      <c r="H7" s="3">
        <v>8949</v>
      </c>
      <c r="I7" s="3">
        <v>5866</v>
      </c>
      <c r="J7" s="3">
        <v>3083</v>
      </c>
      <c r="K7" s="3">
        <v>460</v>
      </c>
      <c r="L7" s="3">
        <v>164</v>
      </c>
      <c r="M7" s="3">
        <v>0</v>
      </c>
      <c r="N7" s="3">
        <v>8096</v>
      </c>
      <c r="O7" s="3">
        <v>2468.6750000000002</v>
      </c>
      <c r="P7" s="3">
        <v>1544</v>
      </c>
      <c r="Q7" s="3">
        <v>720</v>
      </c>
      <c r="R7" s="3">
        <v>3363.3249999999998</v>
      </c>
      <c r="S7" s="3">
        <v>853</v>
      </c>
      <c r="T7" s="3">
        <v>869</v>
      </c>
      <c r="U7" s="3">
        <v>10762</v>
      </c>
      <c r="V7" s="3">
        <v>5848</v>
      </c>
      <c r="W7" s="2">
        <f t="shared" ref="W7:W70" si="3">100*T7/U6</f>
        <v>8.3847935160169822</v>
      </c>
      <c r="X7" s="2">
        <f t="shared" si="2"/>
        <v>30.745181571443297</v>
      </c>
      <c r="Y7" s="2">
        <f t="shared" si="0"/>
        <v>20.153227745903049</v>
      </c>
      <c r="Z7" s="2">
        <f t="shared" si="0"/>
        <v>10.591953825540248</v>
      </c>
      <c r="AA7" s="2">
        <f t="shared" si="0"/>
        <v>1.5803758546054214</v>
      </c>
      <c r="AB7" s="2">
        <f t="shared" si="0"/>
        <v>0.563438348163672</v>
      </c>
      <c r="AC7" s="2">
        <f t="shared" si="0"/>
        <v>0</v>
      </c>
      <c r="AD7" s="2">
        <f t="shared" si="0"/>
        <v>27.814615041055415</v>
      </c>
      <c r="AE7" s="2">
        <f t="shared" si="0"/>
        <v>8.4813790497131283</v>
      </c>
      <c r="AF7" s="2">
        <f t="shared" si="0"/>
        <v>5.3045659119799362</v>
      </c>
      <c r="AG7" s="2">
        <f t="shared" si="0"/>
        <v>2.4736317724258767</v>
      </c>
      <c r="AH7" s="2">
        <f t="shared" si="0"/>
        <v>11.555038306936476</v>
      </c>
      <c r="AI7" s="2">
        <f t="shared" si="0"/>
        <v>2.9305665303878792</v>
      </c>
      <c r="AJ7" s="2">
        <f t="shared" si="0"/>
        <v>2.9855361253306762</v>
      </c>
      <c r="AK7" s="2">
        <f t="shared" si="0"/>
        <v>36.973923798399014</v>
      </c>
      <c r="AL7" s="2">
        <f t="shared" si="0"/>
        <v>20.091386951592401</v>
      </c>
    </row>
    <row r="8" spans="1:38" x14ac:dyDescent="0.25">
      <c r="A8">
        <f t="shared" si="1"/>
        <v>2011</v>
      </c>
      <c r="B8">
        <v>40544</v>
      </c>
      <c r="C8" s="3">
        <v>33562</v>
      </c>
      <c r="D8" s="3">
        <v>33531</v>
      </c>
      <c r="E8" s="4">
        <v>0.52499899999999999</v>
      </c>
      <c r="F8" s="3">
        <v>78.712513280369521</v>
      </c>
      <c r="G8" s="3">
        <v>231.15</v>
      </c>
      <c r="H8" s="3">
        <v>9541</v>
      </c>
      <c r="I8" s="3">
        <v>6872</v>
      </c>
      <c r="J8" s="3">
        <v>2669</v>
      </c>
      <c r="K8" s="3">
        <v>451</v>
      </c>
      <c r="L8" s="3">
        <v>165</v>
      </c>
      <c r="M8" s="3">
        <v>0</v>
      </c>
      <c r="N8" s="3">
        <v>8569</v>
      </c>
      <c r="O8" s="3">
        <v>2628.2660000000001</v>
      </c>
      <c r="P8" s="3">
        <v>1560</v>
      </c>
      <c r="Q8" s="3">
        <v>689</v>
      </c>
      <c r="R8" s="3">
        <v>3691.7339999999999</v>
      </c>
      <c r="S8" s="3">
        <v>972</v>
      </c>
      <c r="T8" s="3">
        <v>841</v>
      </c>
      <c r="U8" s="3">
        <v>11206</v>
      </c>
      <c r="V8" s="3">
        <v>5518</v>
      </c>
      <c r="W8" s="2">
        <f t="shared" si="3"/>
        <v>7.8145326147556213</v>
      </c>
      <c r="X8" s="2">
        <f>100*H8/$C8</f>
        <v>28.427984029557237</v>
      </c>
      <c r="Y8" s="2">
        <f t="shared" si="0"/>
        <v>20.475537810619151</v>
      </c>
      <c r="Z8" s="2">
        <f t="shared" si="0"/>
        <v>7.9524462189380847</v>
      </c>
      <c r="AA8" s="2">
        <f t="shared" si="0"/>
        <v>1.3437816578273047</v>
      </c>
      <c r="AB8" s="2">
        <f t="shared" si="0"/>
        <v>0.49162743579047735</v>
      </c>
      <c r="AC8" s="2">
        <f t="shared" si="0"/>
        <v>0</v>
      </c>
      <c r="AD8" s="2">
        <f t="shared" si="0"/>
        <v>25.53185149871879</v>
      </c>
      <c r="AE8" s="2">
        <f t="shared" si="0"/>
        <v>7.8310768130623929</v>
      </c>
      <c r="AF8" s="2">
        <f t="shared" si="0"/>
        <v>4.6481139383826946</v>
      </c>
      <c r="AG8" s="2">
        <f t="shared" si="0"/>
        <v>2.0529169894523567</v>
      </c>
      <c r="AH8" s="2">
        <f t="shared" si="0"/>
        <v>10.999743757821344</v>
      </c>
      <c r="AI8" s="2">
        <f t="shared" si="0"/>
        <v>2.8961325308384485</v>
      </c>
      <c r="AJ8" s="2">
        <f t="shared" si="0"/>
        <v>2.5058101424229782</v>
      </c>
      <c r="AK8" s="2">
        <f t="shared" si="0"/>
        <v>33.388951790715687</v>
      </c>
      <c r="AL8" s="2">
        <f t="shared" si="0"/>
        <v>16.441213276920326</v>
      </c>
    </row>
    <row r="9" spans="1:38" x14ac:dyDescent="0.25">
      <c r="A9">
        <f t="shared" si="1"/>
        <v>2012</v>
      </c>
      <c r="B9">
        <v>40909</v>
      </c>
      <c r="C9" s="3">
        <v>32063</v>
      </c>
      <c r="D9" s="3">
        <v>32064</v>
      </c>
      <c r="E9" s="4">
        <v>0.52634499999999995</v>
      </c>
      <c r="F9" s="3">
        <v>71.915022044561894</v>
      </c>
      <c r="G9" s="3">
        <v>238.54999999999998</v>
      </c>
      <c r="H9" s="3">
        <v>8623</v>
      </c>
      <c r="I9" s="3">
        <v>6482</v>
      </c>
      <c r="J9" s="3">
        <v>2141</v>
      </c>
      <c r="K9" s="3">
        <v>448</v>
      </c>
      <c r="L9" s="3">
        <v>169</v>
      </c>
      <c r="M9" s="3">
        <v>0</v>
      </c>
      <c r="N9" s="3">
        <v>8839</v>
      </c>
      <c r="O9" s="3">
        <v>2842.2950000000001</v>
      </c>
      <c r="P9" s="3">
        <v>1550</v>
      </c>
      <c r="Q9" s="3">
        <v>706</v>
      </c>
      <c r="R9" s="3">
        <v>3740.7049999999999</v>
      </c>
      <c r="S9" s="3">
        <v>-216</v>
      </c>
      <c r="T9" s="3">
        <v>968</v>
      </c>
      <c r="U9" s="3">
        <v>11269</v>
      </c>
      <c r="V9" s="3">
        <v>5952</v>
      </c>
      <c r="W9" s="2">
        <f t="shared" si="3"/>
        <v>8.6382295199000527</v>
      </c>
      <c r="X9" s="2">
        <f t="shared" si="2"/>
        <v>26.893927580076724</v>
      </c>
      <c r="Y9" s="2">
        <f t="shared" si="0"/>
        <v>20.216448866294481</v>
      </c>
      <c r="Z9" s="2">
        <f t="shared" si="0"/>
        <v>6.6774787137822411</v>
      </c>
      <c r="AA9" s="2">
        <f t="shared" si="0"/>
        <v>1.3972491657050183</v>
      </c>
      <c r="AB9" s="2">
        <f t="shared" si="0"/>
        <v>0.52708729688425915</v>
      </c>
      <c r="AC9" s="2">
        <f t="shared" si="0"/>
        <v>0</v>
      </c>
      <c r="AD9" s="2">
        <f t="shared" si="0"/>
        <v>27.567601284970216</v>
      </c>
      <c r="AE9" s="2">
        <f t="shared" si="0"/>
        <v>8.8647194585659488</v>
      </c>
      <c r="AF9" s="2">
        <f t="shared" si="0"/>
        <v>4.834232604559773</v>
      </c>
      <c r="AG9" s="2">
        <f t="shared" si="0"/>
        <v>2.2019149798833548</v>
      </c>
      <c r="AH9" s="2">
        <f t="shared" si="0"/>
        <v>11.666734241961139</v>
      </c>
      <c r="AI9" s="2">
        <f t="shared" si="0"/>
        <v>-0.67367370489349099</v>
      </c>
      <c r="AJ9" s="2">
        <f t="shared" si="0"/>
        <v>3.0190562330412001</v>
      </c>
      <c r="AK9" s="2">
        <f t="shared" si="0"/>
        <v>35.146430465021986</v>
      </c>
      <c r="AL9" s="2">
        <f t="shared" si="0"/>
        <v>18.563453201509528</v>
      </c>
    </row>
    <row r="10" spans="1:38" x14ac:dyDescent="0.25">
      <c r="A10">
        <f t="shared" si="1"/>
        <v>2013</v>
      </c>
      <c r="B10">
        <v>41275</v>
      </c>
      <c r="C10" s="3">
        <v>34491</v>
      </c>
      <c r="D10" s="3">
        <v>33748</v>
      </c>
      <c r="E10" s="4">
        <v>0.52711400000000008</v>
      </c>
      <c r="F10" s="3">
        <v>76.438566884101093</v>
      </c>
      <c r="G10" s="3">
        <v>240.59166666666661</v>
      </c>
      <c r="H10" s="3">
        <v>8513</v>
      </c>
      <c r="I10" s="3">
        <v>6699</v>
      </c>
      <c r="J10" s="3">
        <v>1814</v>
      </c>
      <c r="K10" s="3">
        <v>510</v>
      </c>
      <c r="L10" s="3">
        <v>179</v>
      </c>
      <c r="M10" s="3">
        <v>0</v>
      </c>
      <c r="N10" s="3">
        <v>8474</v>
      </c>
      <c r="O10" s="3">
        <v>2888.4160000000002</v>
      </c>
      <c r="P10" s="3">
        <v>1597</v>
      </c>
      <c r="Q10" s="3">
        <v>696</v>
      </c>
      <c r="R10" s="3">
        <v>3292.5839999999998</v>
      </c>
      <c r="S10" s="3">
        <v>39</v>
      </c>
      <c r="T10" s="3">
        <v>907</v>
      </c>
      <c r="U10" s="3">
        <v>11563</v>
      </c>
      <c r="V10" s="3">
        <v>5878</v>
      </c>
      <c r="W10" s="2">
        <f t="shared" si="3"/>
        <v>8.0486289821634571</v>
      </c>
      <c r="X10" s="2">
        <f t="shared" si="2"/>
        <v>24.681801049549158</v>
      </c>
      <c r="Y10" s="2">
        <f t="shared" si="0"/>
        <v>19.422458032530226</v>
      </c>
      <c r="Z10" s="2">
        <f t="shared" si="0"/>
        <v>5.2593430170189324</v>
      </c>
      <c r="AA10" s="2">
        <f t="shared" si="0"/>
        <v>1.4786466034617727</v>
      </c>
      <c r="AB10" s="2">
        <f t="shared" si="0"/>
        <v>0.51897596474442609</v>
      </c>
      <c r="AC10" s="2">
        <f t="shared" si="0"/>
        <v>0</v>
      </c>
      <c r="AD10" s="2">
        <f t="shared" si="0"/>
        <v>24.568728073990318</v>
      </c>
      <c r="AE10" s="2">
        <f t="shared" si="0"/>
        <v>8.3744049172247834</v>
      </c>
      <c r="AF10" s="2">
        <f t="shared" si="0"/>
        <v>4.6301933837812763</v>
      </c>
      <c r="AG10" s="2">
        <f t="shared" si="0"/>
        <v>2.0179177176654779</v>
      </c>
      <c r="AH10" s="2">
        <f t="shared" si="0"/>
        <v>9.5462120553187777</v>
      </c>
      <c r="AI10" s="2">
        <f t="shared" si="0"/>
        <v>0.11307297555884144</v>
      </c>
      <c r="AJ10" s="2">
        <f t="shared" si="0"/>
        <v>2.6296715085094662</v>
      </c>
      <c r="AK10" s="2">
        <f t="shared" si="0"/>
        <v>33.524687599663679</v>
      </c>
      <c r="AL10" s="2">
        <f t="shared" si="0"/>
        <v>17.042126931663333</v>
      </c>
    </row>
    <row r="11" spans="1:38" x14ac:dyDescent="0.25">
      <c r="A11">
        <f t="shared" si="1"/>
        <v>2014</v>
      </c>
      <c r="B11">
        <v>41640</v>
      </c>
      <c r="C11" s="3">
        <v>34301</v>
      </c>
      <c r="D11" s="3">
        <v>33355</v>
      </c>
      <c r="E11" s="4">
        <v>0.52815900000000005</v>
      </c>
      <c r="F11" s="3">
        <v>75.465338520100758</v>
      </c>
      <c r="G11" s="3">
        <v>237.84166666666661</v>
      </c>
      <c r="H11" s="3">
        <v>8500</v>
      </c>
      <c r="I11" s="3">
        <v>6504</v>
      </c>
      <c r="J11" s="3">
        <v>1996</v>
      </c>
      <c r="K11" s="3">
        <v>506</v>
      </c>
      <c r="L11" s="3">
        <v>181</v>
      </c>
      <c r="M11" s="3">
        <v>0</v>
      </c>
      <c r="N11" s="3">
        <v>8474</v>
      </c>
      <c r="O11" s="3">
        <v>2903.31</v>
      </c>
      <c r="P11" s="3">
        <v>1580</v>
      </c>
      <c r="Q11" s="3">
        <v>691</v>
      </c>
      <c r="R11" s="3">
        <v>3299.69</v>
      </c>
      <c r="S11" s="3">
        <v>26</v>
      </c>
      <c r="T11" s="3">
        <v>814</v>
      </c>
      <c r="U11" s="3">
        <v>13079</v>
      </c>
      <c r="V11" s="3">
        <v>6865</v>
      </c>
      <c r="W11" s="2">
        <f t="shared" si="3"/>
        <v>7.0396955807316441</v>
      </c>
      <c r="X11" s="2">
        <f t="shared" si="2"/>
        <v>24.780618640855952</v>
      </c>
      <c r="Y11" s="2">
        <f t="shared" si="0"/>
        <v>18.96154631060319</v>
      </c>
      <c r="Z11" s="2">
        <f t="shared" si="0"/>
        <v>5.8190723302527623</v>
      </c>
      <c r="AA11" s="2">
        <f t="shared" si="0"/>
        <v>1.4751756508556602</v>
      </c>
      <c r="AB11" s="2">
        <f t="shared" si="0"/>
        <v>0.52768140870528557</v>
      </c>
      <c r="AC11" s="2">
        <f t="shared" si="0"/>
        <v>0</v>
      </c>
      <c r="AD11" s="2">
        <f t="shared" si="0"/>
        <v>24.70481910148392</v>
      </c>
      <c r="AE11" s="2">
        <f t="shared" si="0"/>
        <v>8.4642138713157049</v>
      </c>
      <c r="AF11" s="2">
        <f t="shared" si="0"/>
        <v>4.6062797003002824</v>
      </c>
      <c r="AG11" s="2">
        <f t="shared" si="0"/>
        <v>2.0145185271566426</v>
      </c>
      <c r="AH11" s="2">
        <f t="shared" si="0"/>
        <v>9.6198070027112905</v>
      </c>
      <c r="AI11" s="2">
        <f t="shared" si="0"/>
        <v>7.5799539372029975E-2</v>
      </c>
      <c r="AJ11" s="2">
        <f t="shared" si="0"/>
        <v>2.3731086557243231</v>
      </c>
      <c r="AK11" s="2">
        <f t="shared" si="0"/>
        <v>38.13008367103</v>
      </c>
      <c r="AL11" s="2">
        <f t="shared" si="0"/>
        <v>20.013993761114836</v>
      </c>
    </row>
    <row r="12" spans="1:38" x14ac:dyDescent="0.25">
      <c r="A12">
        <f t="shared" si="1"/>
        <v>2015</v>
      </c>
      <c r="B12">
        <v>42005</v>
      </c>
      <c r="C12" s="3">
        <v>31161</v>
      </c>
      <c r="D12" s="3">
        <v>32965</v>
      </c>
      <c r="E12" s="4">
        <v>0.52811700000000006</v>
      </c>
      <c r="F12" s="3">
        <v>75.523612629843981</v>
      </c>
      <c r="G12" s="3">
        <v>236.48333333333332</v>
      </c>
      <c r="H12" s="3">
        <v>7791</v>
      </c>
      <c r="I12" s="3">
        <v>6067</v>
      </c>
      <c r="J12" s="3">
        <v>1724</v>
      </c>
      <c r="K12" s="3">
        <v>500</v>
      </c>
      <c r="L12" s="3">
        <v>185</v>
      </c>
      <c r="M12" s="3">
        <v>0</v>
      </c>
      <c r="N12" s="3">
        <v>8580</v>
      </c>
      <c r="O12" s="3">
        <v>2999.5529999999999</v>
      </c>
      <c r="P12" s="3">
        <v>1507</v>
      </c>
      <c r="Q12" s="3">
        <v>714</v>
      </c>
      <c r="R12" s="3">
        <v>3359.4470000000001</v>
      </c>
      <c r="S12" s="3">
        <v>-789</v>
      </c>
      <c r="T12" s="3">
        <v>794</v>
      </c>
      <c r="U12" s="3">
        <v>16172</v>
      </c>
      <c r="V12" s="3">
        <v>8083</v>
      </c>
      <c r="W12" s="2">
        <f t="shared" si="3"/>
        <v>6.0708005199174249</v>
      </c>
      <c r="X12" s="2">
        <f t="shared" si="2"/>
        <v>25.002406854722249</v>
      </c>
      <c r="Y12" s="2">
        <f t="shared" si="0"/>
        <v>19.469850133179296</v>
      </c>
      <c r="Z12" s="2">
        <f t="shared" si="0"/>
        <v>5.5325567215429547</v>
      </c>
      <c r="AA12" s="2">
        <f t="shared" si="0"/>
        <v>1.6045698148326433</v>
      </c>
      <c r="AB12" s="2">
        <f t="shared" si="0"/>
        <v>0.593690831488078</v>
      </c>
      <c r="AC12" s="2">
        <f t="shared" si="0"/>
        <v>0</v>
      </c>
      <c r="AD12" s="2">
        <f t="shared" si="0"/>
        <v>27.534418022528161</v>
      </c>
      <c r="AE12" s="2">
        <f t="shared" si="0"/>
        <v>9.6259844035814002</v>
      </c>
      <c r="AF12" s="2">
        <f t="shared" si="0"/>
        <v>4.8361734219055874</v>
      </c>
      <c r="AG12" s="2">
        <f t="shared" si="0"/>
        <v>2.2913256955810146</v>
      </c>
      <c r="AH12" s="2">
        <f t="shared" si="0"/>
        <v>10.780934501460159</v>
      </c>
      <c r="AI12" s="2">
        <f t="shared" si="0"/>
        <v>-2.5320111678059112</v>
      </c>
      <c r="AJ12" s="2">
        <f t="shared" si="0"/>
        <v>2.5480568659542375</v>
      </c>
      <c r="AK12" s="2">
        <f t="shared" si="0"/>
        <v>51.898206090947021</v>
      </c>
      <c r="AL12" s="2">
        <f t="shared" si="0"/>
        <v>25.939475626584514</v>
      </c>
    </row>
    <row r="13" spans="1:38" x14ac:dyDescent="0.25">
      <c r="A13">
        <f t="shared" si="1"/>
        <v>2016</v>
      </c>
      <c r="B13">
        <v>42370</v>
      </c>
      <c r="C13" s="3">
        <v>31519</v>
      </c>
      <c r="D13" s="3">
        <v>33461</v>
      </c>
      <c r="E13" s="4">
        <v>0.52942599999999995</v>
      </c>
      <c r="F13" s="3">
        <v>78.618391260356091</v>
      </c>
      <c r="G13" s="3">
        <v>231.73333333333332</v>
      </c>
      <c r="H13" s="3">
        <v>8145</v>
      </c>
      <c r="I13" s="3">
        <v>6496</v>
      </c>
      <c r="J13" s="3">
        <v>1649</v>
      </c>
      <c r="K13" s="3">
        <v>531</v>
      </c>
      <c r="L13" s="3">
        <v>188</v>
      </c>
      <c r="M13" s="3">
        <v>32</v>
      </c>
      <c r="N13" s="3">
        <v>8588</v>
      </c>
      <c r="O13" s="3">
        <v>3052.4569999999999</v>
      </c>
      <c r="P13" s="3">
        <v>1653</v>
      </c>
      <c r="Q13" s="3">
        <v>719</v>
      </c>
      <c r="R13" s="3">
        <v>3163.5430000000001</v>
      </c>
      <c r="S13" s="3">
        <v>-443</v>
      </c>
      <c r="T13" s="3">
        <v>740</v>
      </c>
      <c r="U13" s="3">
        <v>17757</v>
      </c>
      <c r="V13" s="3">
        <v>9154</v>
      </c>
      <c r="W13" s="2">
        <f t="shared" si="3"/>
        <v>4.5758100420479844</v>
      </c>
      <c r="X13" s="2">
        <f t="shared" si="2"/>
        <v>25.841555886925345</v>
      </c>
      <c r="Y13" s="2">
        <f t="shared" si="0"/>
        <v>20.609790919762684</v>
      </c>
      <c r="Z13" s="2">
        <f t="shared" si="0"/>
        <v>5.2317649671626638</v>
      </c>
      <c r="AA13" s="2">
        <f t="shared" si="0"/>
        <v>1.6846981185951331</v>
      </c>
      <c r="AB13" s="2">
        <f t="shared" si="0"/>
        <v>0.59646562390938795</v>
      </c>
      <c r="AC13" s="2">
        <f t="shared" si="0"/>
        <v>0.10152606364415115</v>
      </c>
      <c r="AD13" s="2">
        <f t="shared" si="0"/>
        <v>27.247057330499064</v>
      </c>
      <c r="AE13" s="2">
        <f t="shared" si="0"/>
        <v>9.6844982391573335</v>
      </c>
      <c r="AF13" s="2">
        <f t="shared" si="0"/>
        <v>5.2444557251181827</v>
      </c>
      <c r="AG13" s="2">
        <f t="shared" si="0"/>
        <v>2.2811637425045213</v>
      </c>
      <c r="AH13" s="2">
        <f t="shared" si="0"/>
        <v>10.036939623719027</v>
      </c>
      <c r="AI13" s="2">
        <f t="shared" si="0"/>
        <v>-1.4055014435737174</v>
      </c>
      <c r="AJ13" s="2">
        <f t="shared" si="0"/>
        <v>2.3477902217709952</v>
      </c>
      <c r="AK13" s="2">
        <f t="shared" si="0"/>
        <v>56.337447254037251</v>
      </c>
      <c r="AL13" s="2">
        <f t="shared" si="0"/>
        <v>29.042799581204989</v>
      </c>
    </row>
    <row r="14" spans="1:38" x14ac:dyDescent="0.25">
      <c r="A14">
        <f t="shared" si="1"/>
        <v>2017</v>
      </c>
      <c r="B14">
        <v>42736</v>
      </c>
      <c r="C14" s="3">
        <v>33690</v>
      </c>
      <c r="D14" s="3">
        <v>33953</v>
      </c>
      <c r="E14" s="4">
        <v>0.52824899999999997</v>
      </c>
      <c r="F14" s="3">
        <v>83.287469978401163</v>
      </c>
      <c r="G14" s="3">
        <v>223.11666666666667</v>
      </c>
      <c r="H14" s="3">
        <v>8759</v>
      </c>
      <c r="I14" s="3">
        <v>6967</v>
      </c>
      <c r="J14" s="3">
        <v>1792</v>
      </c>
      <c r="K14" s="3">
        <v>542</v>
      </c>
      <c r="L14" s="3">
        <v>191</v>
      </c>
      <c r="M14" s="3">
        <v>0</v>
      </c>
      <c r="N14" s="3">
        <v>8863</v>
      </c>
      <c r="O14" s="3">
        <v>3085.3339999999998</v>
      </c>
      <c r="P14" s="3">
        <v>1505</v>
      </c>
      <c r="Q14" s="3">
        <v>751</v>
      </c>
      <c r="R14" s="3">
        <v>3521.6660000000002</v>
      </c>
      <c r="S14" s="3">
        <v>-104</v>
      </c>
      <c r="T14" s="3">
        <v>632</v>
      </c>
      <c r="U14" s="3">
        <v>19105</v>
      </c>
      <c r="V14" s="3">
        <v>10214</v>
      </c>
      <c r="W14" s="2">
        <f t="shared" si="3"/>
        <v>3.5591597679788252</v>
      </c>
      <c r="X14" s="2">
        <f t="shared" si="2"/>
        <v>25.998812704066488</v>
      </c>
      <c r="Y14" s="2">
        <f t="shared" si="0"/>
        <v>20.679726921935291</v>
      </c>
      <c r="Z14" s="2">
        <f t="shared" si="0"/>
        <v>5.3190857821311965</v>
      </c>
      <c r="AA14" s="2">
        <f t="shared" si="0"/>
        <v>1.6087859899079846</v>
      </c>
      <c r="AB14" s="2">
        <f t="shared" si="0"/>
        <v>0.56693380825170669</v>
      </c>
      <c r="AC14" s="2">
        <f t="shared" si="0"/>
        <v>0</v>
      </c>
      <c r="AD14" s="2">
        <f t="shared" si="0"/>
        <v>26.307509646779458</v>
      </c>
      <c r="AE14" s="2">
        <f t="shared" si="0"/>
        <v>9.158011279311367</v>
      </c>
      <c r="AF14" s="2">
        <f t="shared" si="0"/>
        <v>4.4672009498367471</v>
      </c>
      <c r="AG14" s="2">
        <f t="shared" si="0"/>
        <v>2.2291481151677055</v>
      </c>
      <c r="AH14" s="2">
        <f t="shared" si="0"/>
        <v>10.45314930246364</v>
      </c>
      <c r="AI14" s="2">
        <f t="shared" si="0"/>
        <v>-0.30869694271297121</v>
      </c>
      <c r="AJ14" s="2">
        <f t="shared" si="0"/>
        <v>1.8759275749480557</v>
      </c>
      <c r="AK14" s="2">
        <f t="shared" si="0"/>
        <v>56.70822202433957</v>
      </c>
      <c r="AL14" s="2">
        <f t="shared" si="0"/>
        <v>30.317601662214308</v>
      </c>
    </row>
    <row r="15" spans="1:38" x14ac:dyDescent="0.25">
      <c r="A15">
        <f t="shared" si="1"/>
        <v>2018</v>
      </c>
      <c r="B15">
        <v>43101</v>
      </c>
      <c r="C15" s="3">
        <v>33961</v>
      </c>
      <c r="D15" s="3">
        <v>32763</v>
      </c>
      <c r="E15" s="4">
        <v>0.52556000000000003</v>
      </c>
      <c r="F15" s="3">
        <v>80.332428603091529</v>
      </c>
      <c r="G15" s="3">
        <v>224.26666666666668</v>
      </c>
      <c r="H15" s="3">
        <v>9011</v>
      </c>
      <c r="I15" s="3">
        <v>7269</v>
      </c>
      <c r="J15" s="3">
        <v>1742</v>
      </c>
      <c r="K15" s="3">
        <v>551</v>
      </c>
      <c r="L15" s="3">
        <v>193</v>
      </c>
      <c r="M15" s="3">
        <v>0</v>
      </c>
      <c r="N15" s="3">
        <v>9163</v>
      </c>
      <c r="O15" s="3">
        <v>3166.8580000000002</v>
      </c>
      <c r="P15" s="3">
        <v>1440</v>
      </c>
      <c r="Q15" s="3">
        <v>706</v>
      </c>
      <c r="R15" s="3">
        <v>3850.1419999999998</v>
      </c>
      <c r="S15" s="3">
        <v>-152</v>
      </c>
      <c r="T15" s="3">
        <v>655</v>
      </c>
      <c r="U15" s="3">
        <v>20771</v>
      </c>
      <c r="V15" s="3">
        <v>11247</v>
      </c>
      <c r="W15" s="2">
        <f t="shared" si="3"/>
        <v>3.4284218790892438</v>
      </c>
      <c r="X15" s="2">
        <f t="shared" si="2"/>
        <v>26.533376520126026</v>
      </c>
      <c r="Y15" s="2">
        <f t="shared" si="0"/>
        <v>21.40396336974765</v>
      </c>
      <c r="Z15" s="2">
        <f t="shared" si="0"/>
        <v>5.1294131503783751</v>
      </c>
      <c r="AA15" s="2">
        <f t="shared" si="0"/>
        <v>1.6224492800565355</v>
      </c>
      <c r="AB15" s="2">
        <f t="shared" si="0"/>
        <v>0.56829893112688079</v>
      </c>
      <c r="AC15" s="2">
        <f t="shared" si="0"/>
        <v>0</v>
      </c>
      <c r="AD15" s="2">
        <f t="shared" si="0"/>
        <v>26.980948735314037</v>
      </c>
      <c r="AE15" s="2">
        <f t="shared" si="0"/>
        <v>9.3249845410912524</v>
      </c>
      <c r="AF15" s="2">
        <f t="shared" si="0"/>
        <v>4.240157828096935</v>
      </c>
      <c r="AG15" s="2">
        <f t="shared" si="0"/>
        <v>2.078855157386414</v>
      </c>
      <c r="AH15" s="2">
        <f t="shared" si="0"/>
        <v>11.336951208739436</v>
      </c>
      <c r="AI15" s="2">
        <f t="shared" si="0"/>
        <v>-0.44757221518800977</v>
      </c>
      <c r="AJ15" s="2">
        <f t="shared" si="0"/>
        <v>1.9286829009746473</v>
      </c>
      <c r="AK15" s="2">
        <f t="shared" si="0"/>
        <v>61.161332116250996</v>
      </c>
      <c r="AL15" s="2">
        <f t="shared" si="0"/>
        <v>33.117399369865431</v>
      </c>
    </row>
    <row r="16" spans="1:38" x14ac:dyDescent="0.25">
      <c r="A16">
        <f t="shared" si="1"/>
        <v>2019</v>
      </c>
      <c r="B16">
        <v>43466</v>
      </c>
      <c r="C16" s="3">
        <v>35349</v>
      </c>
      <c r="D16" s="3">
        <v>34075</v>
      </c>
      <c r="E16" s="4">
        <v>0.52347600000000005</v>
      </c>
      <c r="F16" s="3">
        <v>82.438177376536913</v>
      </c>
      <c r="G16" s="3">
        <v>227.11666666666667</v>
      </c>
      <c r="H16" s="3">
        <v>9445</v>
      </c>
      <c r="I16" s="3">
        <v>7290</v>
      </c>
      <c r="J16" s="3">
        <v>2155</v>
      </c>
      <c r="K16" s="3">
        <v>574</v>
      </c>
      <c r="L16" s="3">
        <v>193</v>
      </c>
      <c r="M16" s="3">
        <v>0</v>
      </c>
      <c r="N16" s="3">
        <v>9414</v>
      </c>
      <c r="O16" s="3">
        <v>3388.3130000000001</v>
      </c>
      <c r="P16" s="3">
        <v>1455</v>
      </c>
      <c r="Q16" s="3">
        <v>735</v>
      </c>
      <c r="R16" s="3">
        <v>3835.6869999999999</v>
      </c>
      <c r="S16" s="3">
        <v>31</v>
      </c>
      <c r="T16" s="3">
        <v>675</v>
      </c>
      <c r="U16" s="3">
        <v>22243</v>
      </c>
      <c r="V16" s="3">
        <v>10671</v>
      </c>
      <c r="W16" s="2">
        <f t="shared" si="3"/>
        <v>3.2497231717298156</v>
      </c>
      <c r="X16" s="2">
        <f t="shared" si="2"/>
        <v>26.719284845398739</v>
      </c>
      <c r="Y16" s="2">
        <f t="shared" si="0"/>
        <v>20.622931341763557</v>
      </c>
      <c r="Z16" s="2">
        <f t="shared" si="0"/>
        <v>6.0963535036351804</v>
      </c>
      <c r="AA16" s="2">
        <f t="shared" si="0"/>
        <v>1.6238083114090922</v>
      </c>
      <c r="AB16" s="2">
        <f t="shared" si="0"/>
        <v>0.54598432770375405</v>
      </c>
      <c r="AC16" s="2">
        <f t="shared" si="0"/>
        <v>0</v>
      </c>
      <c r="AD16" s="2">
        <f t="shared" si="0"/>
        <v>26.631587880845284</v>
      </c>
      <c r="AE16" s="2">
        <f t="shared" si="0"/>
        <v>9.5853150018388078</v>
      </c>
      <c r="AF16" s="2">
        <f t="shared" si="0"/>
        <v>4.11609946533141</v>
      </c>
      <c r="AG16" s="2">
        <f t="shared" si="0"/>
        <v>2.0792667402189595</v>
      </c>
      <c r="AH16" s="2">
        <f t="shared" si="0"/>
        <v>10.850906673456109</v>
      </c>
      <c r="AI16" s="2">
        <f t="shared" si="0"/>
        <v>8.7696964553452716E-2</v>
      </c>
      <c r="AJ16" s="2">
        <f t="shared" si="0"/>
        <v>1.9095306797929219</v>
      </c>
      <c r="AK16" s="2">
        <f t="shared" si="0"/>
        <v>62.923986534272537</v>
      </c>
      <c r="AL16" s="2">
        <f t="shared" si="0"/>
        <v>30.187558346770771</v>
      </c>
    </row>
    <row r="17" spans="1:38" x14ac:dyDescent="0.25">
      <c r="A17">
        <f t="shared" si="1"/>
        <v>2020</v>
      </c>
      <c r="B17">
        <v>43831</v>
      </c>
      <c r="C17" s="3">
        <v>32427</v>
      </c>
      <c r="D17" s="3">
        <v>32255.114299787754</v>
      </c>
      <c r="E17" s="4">
        <v>0.52210299999999998</v>
      </c>
      <c r="F17" s="3">
        <v>89.538892390389734</v>
      </c>
      <c r="G17" s="3">
        <v>213.77500000000001</v>
      </c>
      <c r="H17" s="3">
        <v>9923.81</v>
      </c>
      <c r="I17" s="3">
        <v>6551.8329999999996</v>
      </c>
      <c r="J17" s="3">
        <v>3371.9769999999999</v>
      </c>
      <c r="K17" s="3">
        <v>571.55100000000004</v>
      </c>
      <c r="L17" s="3">
        <v>200.72319999999999</v>
      </c>
      <c r="M17" s="3">
        <v>463.74689999999998</v>
      </c>
      <c r="N17" s="3">
        <v>9637.4259999999995</v>
      </c>
      <c r="O17" s="3">
        <v>3506.7020000000002</v>
      </c>
      <c r="P17" s="3">
        <v>1717.9480000000001</v>
      </c>
      <c r="Q17" s="3">
        <v>1390.453</v>
      </c>
      <c r="R17" s="3">
        <v>3022.3229999999999</v>
      </c>
      <c r="S17" s="3">
        <v>286.38400000000001</v>
      </c>
      <c r="T17" s="3">
        <v>655.69650000000001</v>
      </c>
      <c r="U17" s="3">
        <v>22612.31</v>
      </c>
      <c r="V17" s="3">
        <v>11040.31</v>
      </c>
      <c r="W17" s="2">
        <f t="shared" si="3"/>
        <v>2.9478779840848803</v>
      </c>
      <c r="X17" s="2">
        <f t="shared" si="2"/>
        <v>30.603540259660161</v>
      </c>
      <c r="Y17" s="2">
        <f t="shared" si="0"/>
        <v>20.204869398957655</v>
      </c>
      <c r="Z17" s="2">
        <f t="shared" si="0"/>
        <v>10.398670860702502</v>
      </c>
      <c r="AA17" s="2">
        <f t="shared" si="0"/>
        <v>1.7625774817281896</v>
      </c>
      <c r="AB17" s="2">
        <f t="shared" si="0"/>
        <v>0.6190002158694915</v>
      </c>
      <c r="AC17" s="2">
        <f t="shared" si="0"/>
        <v>1.4301258210750298</v>
      </c>
      <c r="AD17" s="2">
        <f t="shared" si="0"/>
        <v>29.720374996145186</v>
      </c>
      <c r="AE17" s="2">
        <f t="shared" si="0"/>
        <v>10.81414253554137</v>
      </c>
      <c r="AF17" s="2">
        <f t="shared" si="0"/>
        <v>5.2978937305331986</v>
      </c>
      <c r="AG17" s="2">
        <f t="shared" si="0"/>
        <v>4.2879483146760409</v>
      </c>
      <c r="AH17" s="2">
        <f t="shared" si="0"/>
        <v>9.3203904153945789</v>
      </c>
      <c r="AI17" s="2">
        <f t="shared" si="0"/>
        <v>0.88316526351497215</v>
      </c>
      <c r="AJ17" s="2">
        <f t="shared" si="0"/>
        <v>2.0220695716532515</v>
      </c>
      <c r="AK17" s="2">
        <f t="shared" si="0"/>
        <v>69.732969439047707</v>
      </c>
      <c r="AL17" s="2">
        <f t="shared" si="0"/>
        <v>34.046658648656987</v>
      </c>
    </row>
    <row r="18" spans="1:38" x14ac:dyDescent="0.25">
      <c r="A18">
        <f t="shared" si="1"/>
        <v>2021</v>
      </c>
      <c r="B18">
        <v>44197</v>
      </c>
      <c r="C18" s="3">
        <v>36158</v>
      </c>
      <c r="D18" s="3">
        <v>33500</v>
      </c>
      <c r="E18" s="4">
        <v>0.52051540277555852</v>
      </c>
      <c r="F18" s="3">
        <v>84.554276341344689</v>
      </c>
      <c r="G18" s="3">
        <v>218.10831646334307</v>
      </c>
      <c r="H18" s="3">
        <v>10262.299999999999</v>
      </c>
      <c r="I18" s="3">
        <v>6982.442</v>
      </c>
      <c r="J18" s="3">
        <v>3279.8620000000001</v>
      </c>
      <c r="K18" s="3">
        <v>636.75470000000007</v>
      </c>
      <c r="L18" s="3">
        <v>203.90940000000001</v>
      </c>
      <c r="M18" s="3">
        <v>540.29880000000003</v>
      </c>
      <c r="N18" s="3">
        <v>10407.08</v>
      </c>
      <c r="O18" s="3">
        <v>3567.44</v>
      </c>
      <c r="P18" s="3">
        <v>1727.123</v>
      </c>
      <c r="Q18" s="3">
        <v>1653.2049999999999</v>
      </c>
      <c r="R18" s="3">
        <v>3459.3119999999999</v>
      </c>
      <c r="S18" s="3">
        <v>-144.78</v>
      </c>
      <c r="T18" s="3">
        <v>633.08699999999999</v>
      </c>
      <c r="U18" s="3">
        <v>23390.18</v>
      </c>
      <c r="V18" s="3">
        <v>11818.18</v>
      </c>
      <c r="W18" s="2">
        <f t="shared" si="3"/>
        <v>2.7997449177019065</v>
      </c>
      <c r="X18" s="2">
        <f t="shared" si="2"/>
        <v>28.381824215941144</v>
      </c>
      <c r="Y18" s="2">
        <f t="shared" si="0"/>
        <v>19.310918745505834</v>
      </c>
      <c r="Z18" s="2">
        <f t="shared" si="0"/>
        <v>9.0709165329940813</v>
      </c>
      <c r="AA18" s="2">
        <f t="shared" si="0"/>
        <v>1.7610340726810114</v>
      </c>
      <c r="AB18" s="2">
        <f t="shared" si="0"/>
        <v>0.56393993030587986</v>
      </c>
      <c r="AC18" s="2">
        <f t="shared" si="0"/>
        <v>1.4942718070689751</v>
      </c>
      <c r="AD18" s="2">
        <f t="shared" si="0"/>
        <v>28.782233530615631</v>
      </c>
      <c r="AE18" s="2">
        <f t="shared" si="0"/>
        <v>9.8662536644725929</v>
      </c>
      <c r="AF18" s="2">
        <f t="shared" si="0"/>
        <v>4.776599922562089</v>
      </c>
      <c r="AG18" s="2">
        <f t="shared" si="0"/>
        <v>4.5721693677747659</v>
      </c>
      <c r="AH18" s="2">
        <f t="shared" si="0"/>
        <v>9.5672105758061843</v>
      </c>
      <c r="AI18" s="2">
        <f t="shared" si="0"/>
        <v>-0.40040931467448421</v>
      </c>
      <c r="AJ18" s="2">
        <f t="shared" si="0"/>
        <v>1.7508905359809723</v>
      </c>
      <c r="AK18" s="2">
        <f t="shared" si="0"/>
        <v>64.688810221804303</v>
      </c>
      <c r="AL18" s="2">
        <f t="shared" si="0"/>
        <v>32.684827700647162</v>
      </c>
    </row>
    <row r="19" spans="1:38" x14ac:dyDescent="0.25">
      <c r="A19">
        <f t="shared" si="1"/>
        <v>2022</v>
      </c>
      <c r="B19">
        <v>44562</v>
      </c>
      <c r="C19" s="3">
        <v>37774</v>
      </c>
      <c r="D19" s="3">
        <v>34077</v>
      </c>
      <c r="E19" s="4">
        <v>0.51884229930567272</v>
      </c>
      <c r="F19" s="3">
        <v>85.201621541593326</v>
      </c>
      <c r="G19" s="3">
        <v>220.36763511816775</v>
      </c>
      <c r="H19" s="3">
        <v>9724.6460000000006</v>
      </c>
      <c r="I19" s="3">
        <v>6834.6639999999998</v>
      </c>
      <c r="J19" s="3">
        <v>2889.982</v>
      </c>
      <c r="K19" s="3">
        <v>597.4384</v>
      </c>
      <c r="L19" s="3">
        <v>207.1396</v>
      </c>
      <c r="M19" s="3">
        <v>584.69730000000004</v>
      </c>
      <c r="N19" s="3">
        <v>9787.7919999999995</v>
      </c>
      <c r="O19" s="3">
        <v>3437.694</v>
      </c>
      <c r="P19" s="3">
        <v>1695.558</v>
      </c>
      <c r="Q19" s="3">
        <v>1211.52</v>
      </c>
      <c r="R19" s="3">
        <v>3443.02</v>
      </c>
      <c r="S19" s="3">
        <v>-63.146000000000001</v>
      </c>
      <c r="T19" s="3">
        <v>639.22789999999998</v>
      </c>
      <c r="U19" s="3">
        <v>24092.55</v>
      </c>
      <c r="V19" s="3">
        <v>12520.55</v>
      </c>
      <c r="W19" s="2">
        <f t="shared" si="3"/>
        <v>2.732890041889374</v>
      </c>
      <c r="X19" s="2">
        <f t="shared" si="2"/>
        <v>25.744284428442846</v>
      </c>
      <c r="Y19" s="2">
        <f t="shared" si="0"/>
        <v>18.093567003759201</v>
      </c>
      <c r="Z19" s="2">
        <f t="shared" si="0"/>
        <v>7.6507174246836449</v>
      </c>
      <c r="AA19" s="2">
        <f t="shared" si="0"/>
        <v>1.581612749510245</v>
      </c>
      <c r="AB19" s="2">
        <f t="shared" si="0"/>
        <v>0.54836554243659663</v>
      </c>
      <c r="AC19" s="2">
        <f t="shared" si="0"/>
        <v>1.5478829353523589</v>
      </c>
      <c r="AD19" s="2">
        <f t="shared" si="0"/>
        <v>25.911452321702757</v>
      </c>
      <c r="AE19" s="2">
        <f t="shared" si="0"/>
        <v>9.1006883041245299</v>
      </c>
      <c r="AF19" s="2">
        <f t="shared" si="0"/>
        <v>4.4886906337692594</v>
      </c>
      <c r="AG19" s="2">
        <f t="shared" si="0"/>
        <v>3.2072854344257955</v>
      </c>
      <c r="AH19" s="2">
        <f t="shared" si="0"/>
        <v>9.1147879493831745</v>
      </c>
      <c r="AI19" s="2">
        <f t="shared" si="0"/>
        <v>-0.16716789325991424</v>
      </c>
      <c r="AJ19" s="2">
        <f t="shared" si="0"/>
        <v>1.6922430772489014</v>
      </c>
      <c r="AK19" s="2">
        <f t="shared" si="0"/>
        <v>63.780775136337162</v>
      </c>
      <c r="AL19" s="2">
        <f t="shared" si="0"/>
        <v>33.145946947635942</v>
      </c>
    </row>
    <row r="20" spans="1:38" x14ac:dyDescent="0.25">
      <c r="A20">
        <f t="shared" si="1"/>
        <v>2023</v>
      </c>
      <c r="B20">
        <v>44927</v>
      </c>
      <c r="C20" s="3">
        <v>38764.120971975324</v>
      </c>
      <c r="D20" s="3">
        <v>34221.220589087803</v>
      </c>
      <c r="E20" s="4">
        <v>0.51709147223852692</v>
      </c>
      <c r="F20" s="3">
        <v>86.257867878049993</v>
      </c>
      <c r="G20" s="3">
        <v>219.54630532527648</v>
      </c>
      <c r="H20" s="3">
        <v>9863.4359999999997</v>
      </c>
      <c r="I20" s="3">
        <v>6866.4110000000001</v>
      </c>
      <c r="J20" s="3">
        <v>2997.0250000000001</v>
      </c>
      <c r="K20" s="3">
        <v>630.49659999999994</v>
      </c>
      <c r="L20" s="3">
        <v>210.41900000000001</v>
      </c>
      <c r="M20" s="3">
        <v>548.35990000000004</v>
      </c>
      <c r="N20" s="3">
        <v>9531.9519999999993</v>
      </c>
      <c r="O20" s="3">
        <v>3401.8969999999999</v>
      </c>
      <c r="P20" s="3">
        <v>1691.4929999999999</v>
      </c>
      <c r="Q20" s="3">
        <v>1062.182</v>
      </c>
      <c r="R20" s="3">
        <v>3376.38</v>
      </c>
      <c r="S20" s="3">
        <v>331.48399999999998</v>
      </c>
      <c r="T20" s="3">
        <v>667.11339999999996</v>
      </c>
      <c r="U20" s="3">
        <v>24428.18</v>
      </c>
      <c r="V20" s="3">
        <v>12856.18</v>
      </c>
      <c r="W20" s="2">
        <f t="shared" si="3"/>
        <v>2.7689613594243863</v>
      </c>
      <c r="X20" s="2">
        <f t="shared" si="2"/>
        <v>25.444756008090085</v>
      </c>
      <c r="Y20" s="2">
        <f t="shared" si="0"/>
        <v>17.713315374709772</v>
      </c>
      <c r="Z20" s="2">
        <f t="shared" si="0"/>
        <v>7.7314406333803136</v>
      </c>
      <c r="AA20" s="2">
        <f t="shared" si="0"/>
        <v>1.6264952853073078</v>
      </c>
      <c r="AB20" s="2">
        <f t="shared" si="0"/>
        <v>0.5428189643513992</v>
      </c>
      <c r="AC20" s="2">
        <f t="shared" si="0"/>
        <v>1.4146068226245581</v>
      </c>
      <c r="AD20" s="2">
        <f t="shared" si="0"/>
        <v>24.589625047582434</v>
      </c>
      <c r="AE20" s="2">
        <f t="shared" si="0"/>
        <v>8.7758909906906322</v>
      </c>
      <c r="AF20" s="2">
        <f t="shared" si="0"/>
        <v>4.3635530939109168</v>
      </c>
      <c r="AG20" s="2">
        <f t="shared" si="0"/>
        <v>2.7401163069527841</v>
      </c>
      <c r="AH20" s="2">
        <f t="shared" si="0"/>
        <v>8.7100646560281021</v>
      </c>
      <c r="AI20" s="2">
        <f t="shared" si="0"/>
        <v>0.85513096050765014</v>
      </c>
      <c r="AJ20" s="2">
        <f t="shared" si="0"/>
        <v>1.7209558304760535</v>
      </c>
      <c r="AK20" s="2">
        <f t="shared" si="0"/>
        <v>63.01750017151285</v>
      </c>
      <c r="AL20" s="2">
        <f t="shared" si="0"/>
        <v>33.165152924000076</v>
      </c>
    </row>
    <row r="21" spans="1:38" x14ac:dyDescent="0.25">
      <c r="A21">
        <f t="shared" si="1"/>
        <v>2024</v>
      </c>
      <c r="B21">
        <v>45292</v>
      </c>
      <c r="C21" s="3">
        <v>39686.771445110382</v>
      </c>
      <c r="D21" s="3">
        <v>34310.457470777568</v>
      </c>
      <c r="E21" s="4">
        <v>0.51527490333960391</v>
      </c>
      <c r="F21" s="3">
        <v>87.598817159797647</v>
      </c>
      <c r="G21" s="3">
        <v>217.31799653490239</v>
      </c>
      <c r="H21" s="3">
        <v>9832.0789999999997</v>
      </c>
      <c r="I21" s="3">
        <v>6935.4690000000001</v>
      </c>
      <c r="J21" s="3">
        <v>2896.61</v>
      </c>
      <c r="K21" s="3">
        <v>651.13459999999998</v>
      </c>
      <c r="L21" s="3">
        <v>213.75550000000001</v>
      </c>
      <c r="M21" s="3">
        <v>524.50509999999997</v>
      </c>
      <c r="N21" s="3">
        <v>9500.3109999999997</v>
      </c>
      <c r="O21" s="3">
        <v>3390.605</v>
      </c>
      <c r="P21" s="3">
        <v>1685.8779999999999</v>
      </c>
      <c r="Q21" s="3">
        <v>1058.6559999999999</v>
      </c>
      <c r="R21" s="3">
        <v>3365.172</v>
      </c>
      <c r="S21" s="3">
        <v>331.76799999999997</v>
      </c>
      <c r="T21" s="3">
        <v>704.11120000000005</v>
      </c>
      <c r="U21" s="3">
        <v>24800.53</v>
      </c>
      <c r="V21" s="3">
        <v>13228.53</v>
      </c>
      <c r="W21" s="2">
        <f t="shared" si="3"/>
        <v>2.8823727350952879</v>
      </c>
      <c r="X21" s="2">
        <f t="shared" si="2"/>
        <v>24.774197149290568</v>
      </c>
      <c r="Y21" s="2">
        <f t="shared" si="2"/>
        <v>17.475518283446778</v>
      </c>
      <c r="Z21" s="2">
        <f t="shared" si="2"/>
        <v>7.2986788658437911</v>
      </c>
      <c r="AA21" s="2">
        <f t="shared" si="2"/>
        <v>1.6406842287500389</v>
      </c>
      <c r="AB21" s="2">
        <f t="shared" si="2"/>
        <v>0.53860642278659288</v>
      </c>
      <c r="AC21" s="2">
        <f t="shared" si="2"/>
        <v>1.3216119147545868</v>
      </c>
      <c r="AD21" s="2">
        <f t="shared" si="2"/>
        <v>23.938230937075854</v>
      </c>
      <c r="AE21" s="2">
        <f t="shared" si="2"/>
        <v>8.5434135268207623</v>
      </c>
      <c r="AF21" s="2">
        <f t="shared" si="2"/>
        <v>4.2479595558224954</v>
      </c>
      <c r="AG21" s="2">
        <f t="shared" si="2"/>
        <v>2.6675286536325995</v>
      </c>
      <c r="AH21" s="2">
        <f t="shared" si="2"/>
        <v>8.4793292007999987</v>
      </c>
      <c r="AI21" s="2">
        <f t="shared" si="2"/>
        <v>0.8359662122147139</v>
      </c>
      <c r="AJ21" s="2">
        <f t="shared" si="2"/>
        <v>1.7741710256623817</v>
      </c>
      <c r="AK21" s="2">
        <f t="shared" si="2"/>
        <v>62.490671568738946</v>
      </c>
      <c r="AL21" s="2">
        <f t="shared" si="2"/>
        <v>33.33234102526076</v>
      </c>
    </row>
    <row r="22" spans="1:38" x14ac:dyDescent="0.25">
      <c r="A22">
        <f t="shared" si="1"/>
        <v>2025</v>
      </c>
      <c r="B22">
        <v>45658</v>
      </c>
      <c r="C22" s="3">
        <v>40594.044324186201</v>
      </c>
      <c r="D22" s="3">
        <v>34360.553836052932</v>
      </c>
      <c r="E22" s="4">
        <v>0.51336093636648139</v>
      </c>
      <c r="F22" s="3">
        <v>88.717851727974491</v>
      </c>
      <c r="G22" s="3">
        <v>215.2630761261851</v>
      </c>
      <c r="H22" s="3">
        <v>9895.7139999999999</v>
      </c>
      <c r="I22" s="3">
        <v>7063.2049999999999</v>
      </c>
      <c r="J22" s="3">
        <v>2832.509</v>
      </c>
      <c r="K22" s="3">
        <v>666.52350000000001</v>
      </c>
      <c r="L22" s="3">
        <v>217.1352</v>
      </c>
      <c r="M22" s="3">
        <v>500.54610000000002</v>
      </c>
      <c r="N22" s="3">
        <v>9450.4699999999993</v>
      </c>
      <c r="O22" s="3">
        <v>3372.817</v>
      </c>
      <c r="P22" s="3">
        <v>1677.0329999999999</v>
      </c>
      <c r="Q22" s="3">
        <v>1053.1020000000001</v>
      </c>
      <c r="R22" s="3">
        <v>3347.518</v>
      </c>
      <c r="S22" s="3">
        <v>445.24400000000003</v>
      </c>
      <c r="T22" s="3">
        <v>758.31470000000002</v>
      </c>
      <c r="U22" s="3">
        <v>25113.599999999999</v>
      </c>
      <c r="V22" s="3">
        <v>13541.6</v>
      </c>
      <c r="W22" s="2">
        <f t="shared" si="3"/>
        <v>3.0576552194650679</v>
      </c>
      <c r="X22" s="2">
        <f t="shared" si="2"/>
        <v>24.377255739714677</v>
      </c>
      <c r="Y22" s="2">
        <f t="shared" si="2"/>
        <v>17.399609025385271</v>
      </c>
      <c r="Z22" s="2">
        <f t="shared" si="2"/>
        <v>6.9776467143294036</v>
      </c>
      <c r="AA22" s="2">
        <f t="shared" si="2"/>
        <v>1.6419243539202644</v>
      </c>
      <c r="AB22" s="2">
        <f t="shared" si="2"/>
        <v>0.53489422799548314</v>
      </c>
      <c r="AC22" s="2">
        <f t="shared" si="2"/>
        <v>1.2330530459163225</v>
      </c>
      <c r="AD22" s="2">
        <f t="shared" si="2"/>
        <v>23.280434746851142</v>
      </c>
      <c r="AE22" s="2">
        <f t="shared" si="2"/>
        <v>8.3086498429782054</v>
      </c>
      <c r="AF22" s="2">
        <f t="shared" si="2"/>
        <v>4.1312291690059872</v>
      </c>
      <c r="AG22" s="2">
        <f t="shared" si="2"/>
        <v>2.5942278418722498</v>
      </c>
      <c r="AH22" s="2">
        <f t="shared" si="2"/>
        <v>8.246327892994703</v>
      </c>
      <c r="AI22" s="2">
        <f t="shared" si="2"/>
        <v>1.0968209928635286</v>
      </c>
      <c r="AJ22" s="2">
        <f t="shared" si="2"/>
        <v>1.8680442232955614</v>
      </c>
      <c r="AK22" s="2">
        <f t="shared" si="2"/>
        <v>61.865232740648977</v>
      </c>
      <c r="AL22" s="2">
        <f t="shared" si="2"/>
        <v>33.358588003343698</v>
      </c>
    </row>
    <row r="23" spans="1:38" x14ac:dyDescent="0.25">
      <c r="A23">
        <f t="shared" si="1"/>
        <v>2026</v>
      </c>
      <c r="B23">
        <v>46023</v>
      </c>
      <c r="C23" s="3">
        <v>41470.681413494385</v>
      </c>
      <c r="D23" s="3">
        <v>34414.305658216348</v>
      </c>
      <c r="E23" s="4">
        <v>0.5113573315949107</v>
      </c>
      <c r="F23" s="3">
        <v>90.328382924755815</v>
      </c>
      <c r="G23" s="3">
        <v>212.3993022455916</v>
      </c>
      <c r="H23" s="3">
        <v>10081.040000000001</v>
      </c>
      <c r="I23" s="3">
        <v>7215.7370000000001</v>
      </c>
      <c r="J23" s="3">
        <v>2865.306</v>
      </c>
      <c r="K23" s="3">
        <v>681.24829999999997</v>
      </c>
      <c r="L23" s="3">
        <v>220.56039999999999</v>
      </c>
      <c r="M23" s="3">
        <v>506.25560000000002</v>
      </c>
      <c r="N23" s="3">
        <v>9694.616</v>
      </c>
      <c r="O23" s="3">
        <v>3508.2559999999999</v>
      </c>
      <c r="P23" s="3">
        <v>1701.27</v>
      </c>
      <c r="Q23" s="3">
        <v>1065.2819999999999</v>
      </c>
      <c r="R23" s="3">
        <v>3419.808</v>
      </c>
      <c r="S23" s="3">
        <v>386.42700000000002</v>
      </c>
      <c r="T23" s="3">
        <v>811.06629999999996</v>
      </c>
      <c r="U23" s="3">
        <v>25538.240000000002</v>
      </c>
      <c r="V23" s="3">
        <v>13966.24</v>
      </c>
      <c r="W23" s="2">
        <f t="shared" si="3"/>
        <v>3.2295899432976554</v>
      </c>
      <c r="X23" s="2">
        <f t="shared" si="2"/>
        <v>24.308836161827987</v>
      </c>
      <c r="Y23" s="2">
        <f t="shared" si="2"/>
        <v>17.399610409227638</v>
      </c>
      <c r="Z23" s="2">
        <f t="shared" si="2"/>
        <v>6.9092329866266464</v>
      </c>
      <c r="AA23" s="2">
        <f t="shared" si="2"/>
        <v>1.6427227062112479</v>
      </c>
      <c r="AB23" s="2">
        <f t="shared" si="2"/>
        <v>0.53184657807004476</v>
      </c>
      <c r="AC23" s="2">
        <f t="shared" si="2"/>
        <v>1.2207554415425319</v>
      </c>
      <c r="AD23" s="2">
        <f t="shared" si="2"/>
        <v>23.377035702252563</v>
      </c>
      <c r="AE23" s="2">
        <f t="shared" si="2"/>
        <v>8.459605389696895</v>
      </c>
      <c r="AF23" s="2">
        <f t="shared" si="2"/>
        <v>4.1023439741369039</v>
      </c>
      <c r="AG23" s="2">
        <f t="shared" si="2"/>
        <v>2.5687593347655042</v>
      </c>
      <c r="AH23" s="2">
        <f t="shared" si="2"/>
        <v>8.2463270036532581</v>
      </c>
      <c r="AI23" s="2">
        <f t="shared" si="2"/>
        <v>0.931807693601722</v>
      </c>
      <c r="AJ23" s="2">
        <f t="shared" si="2"/>
        <v>1.9557583149238593</v>
      </c>
      <c r="AK23" s="2">
        <f t="shared" si="2"/>
        <v>61.581433266948835</v>
      </c>
      <c r="AL23" s="2">
        <f t="shared" si="2"/>
        <v>33.677382487994144</v>
      </c>
    </row>
    <row r="24" spans="1:38" x14ac:dyDescent="0.25">
      <c r="A24">
        <f t="shared" si="1"/>
        <v>2027</v>
      </c>
      <c r="B24">
        <v>46388</v>
      </c>
      <c r="C24" s="3">
        <v>42387.76399241433</v>
      </c>
      <c r="D24" s="3">
        <v>34485.605198856727</v>
      </c>
      <c r="E24" s="4">
        <v>0.50924761029759913</v>
      </c>
      <c r="F24" s="3">
        <v>91.847355200179535</v>
      </c>
      <c r="G24" s="3">
        <v>209.70220446972007</v>
      </c>
      <c r="H24" s="3">
        <v>10266.01</v>
      </c>
      <c r="I24" s="3">
        <v>7375.3059999999996</v>
      </c>
      <c r="J24" s="3">
        <v>2890.703</v>
      </c>
      <c r="K24" s="3">
        <v>695.80139999999994</v>
      </c>
      <c r="L24" s="3">
        <v>224.02619999999999</v>
      </c>
      <c r="M24" s="3">
        <v>504.02949999999998</v>
      </c>
      <c r="N24" s="3">
        <v>9950.8179999999993</v>
      </c>
      <c r="O24" s="3">
        <v>3649.6010000000001</v>
      </c>
      <c r="P24" s="3">
        <v>1727.501</v>
      </c>
      <c r="Q24" s="3">
        <v>1078.2819999999999</v>
      </c>
      <c r="R24" s="3">
        <v>3495.4340000000002</v>
      </c>
      <c r="S24" s="3">
        <v>315.19049999999999</v>
      </c>
      <c r="T24" s="3">
        <v>859.90769999999998</v>
      </c>
      <c r="U24" s="3">
        <v>26082.95</v>
      </c>
      <c r="V24" s="3">
        <v>14510.95</v>
      </c>
      <c r="W24" s="2">
        <f t="shared" si="3"/>
        <v>3.3671376727605349</v>
      </c>
      <c r="X24" s="2">
        <f t="shared" si="2"/>
        <v>24.219277057966998</v>
      </c>
      <c r="Y24" s="2">
        <f t="shared" si="2"/>
        <v>17.399610890821883</v>
      </c>
      <c r="Z24" s="2">
        <f t="shared" si="2"/>
        <v>6.8196638079737282</v>
      </c>
      <c r="AA24" s="2">
        <f t="shared" si="2"/>
        <v>1.6415147544100697</v>
      </c>
      <c r="AB24" s="2">
        <f t="shared" si="2"/>
        <v>0.52851620113788378</v>
      </c>
      <c r="AC24" s="2">
        <f t="shared" si="2"/>
        <v>1.1890919749628703</v>
      </c>
      <c r="AD24" s="2">
        <f t="shared" si="2"/>
        <v>23.475685109931224</v>
      </c>
      <c r="AE24" s="2">
        <f t="shared" si="2"/>
        <v>8.6100342557657186</v>
      </c>
      <c r="AF24" s="2">
        <f t="shared" si="2"/>
        <v>4.0754709314441593</v>
      </c>
      <c r="AG24" s="2">
        <f t="shared" si="2"/>
        <v>2.5438520422850526</v>
      </c>
      <c r="AH24" s="2">
        <f t="shared" si="2"/>
        <v>8.2463278804362972</v>
      </c>
      <c r="AI24" s="2">
        <f t="shared" si="2"/>
        <v>0.74358840927869219</v>
      </c>
      <c r="AJ24" s="2">
        <f t="shared" si="2"/>
        <v>2.0286696419133792</v>
      </c>
      <c r="AK24" s="2">
        <f t="shared" si="2"/>
        <v>61.534149347127105</v>
      </c>
      <c r="AL24" s="2">
        <f t="shared" si="2"/>
        <v>34.23381804852189</v>
      </c>
    </row>
    <row r="25" spans="1:38" x14ac:dyDescent="0.25">
      <c r="A25">
        <f t="shared" si="1"/>
        <v>2028</v>
      </c>
      <c r="B25">
        <v>46753</v>
      </c>
      <c r="C25" s="3">
        <v>43308.246250939083</v>
      </c>
      <c r="D25" s="3">
        <v>34543.634404881886</v>
      </c>
      <c r="E25" s="4">
        <v>0.50702624288016174</v>
      </c>
      <c r="F25" s="3">
        <v>93.356522033929522</v>
      </c>
      <c r="G25" s="3">
        <v>206.96592637057276</v>
      </c>
      <c r="H25" s="3">
        <v>10455.549999999999</v>
      </c>
      <c r="I25" s="3">
        <v>7535.4660000000003</v>
      </c>
      <c r="J25" s="3">
        <v>2920.0880000000002</v>
      </c>
      <c r="K25" s="3">
        <v>710.57159999999999</v>
      </c>
      <c r="L25" s="3">
        <v>227.53370000000001</v>
      </c>
      <c r="M25" s="3">
        <v>504.7611</v>
      </c>
      <c r="N25" s="3">
        <v>10212.84</v>
      </c>
      <c r="O25" s="3">
        <v>3796.518</v>
      </c>
      <c r="P25" s="3">
        <v>1754.2149999999999</v>
      </c>
      <c r="Q25" s="3">
        <v>1090.7629999999999</v>
      </c>
      <c r="R25" s="3">
        <v>3571.34</v>
      </c>
      <c r="S25" s="3">
        <v>242.71799999999999</v>
      </c>
      <c r="T25" s="3">
        <v>906.95029999999997</v>
      </c>
      <c r="U25" s="3">
        <v>26747.19</v>
      </c>
      <c r="V25" s="3">
        <v>15175.19</v>
      </c>
      <c r="W25" s="2">
        <f t="shared" si="3"/>
        <v>3.477176853078352</v>
      </c>
      <c r="X25" s="2">
        <f t="shared" si="2"/>
        <v>24.142168998065316</v>
      </c>
      <c r="Y25" s="2">
        <f t="shared" si="2"/>
        <v>17.39961012583511</v>
      </c>
      <c r="Z25" s="2">
        <f t="shared" si="2"/>
        <v>6.7425681083465303</v>
      </c>
      <c r="AA25" s="2">
        <f t="shared" si="2"/>
        <v>1.6407304878677516</v>
      </c>
      <c r="AB25" s="2">
        <f t="shared" si="2"/>
        <v>0.5253819299946052</v>
      </c>
      <c r="AC25" s="2">
        <f t="shared" si="2"/>
        <v>1.1655080583851971</v>
      </c>
      <c r="AD25" s="2">
        <f t="shared" si="2"/>
        <v>23.581744550042934</v>
      </c>
      <c r="AE25" s="2">
        <f t="shared" si="2"/>
        <v>8.7662704649872012</v>
      </c>
      <c r="AF25" s="2">
        <f t="shared" si="2"/>
        <v>4.050533447684832</v>
      </c>
      <c r="AG25" s="2">
        <f t="shared" si="2"/>
        <v>2.518603486458074</v>
      </c>
      <c r="AH25" s="2">
        <f t="shared" si="2"/>
        <v>8.2463279147965043</v>
      </c>
      <c r="AI25" s="2">
        <f t="shared" si="2"/>
        <v>0.56044292025502407</v>
      </c>
      <c r="AJ25" s="2">
        <f t="shared" si="2"/>
        <v>2.0941746168729565</v>
      </c>
      <c r="AK25" s="2">
        <f t="shared" si="2"/>
        <v>61.76003952000255</v>
      </c>
      <c r="AL25" s="2">
        <f t="shared" si="2"/>
        <v>35.03995500549955</v>
      </c>
    </row>
    <row r="26" spans="1:38" x14ac:dyDescent="0.25">
      <c r="A26">
        <f t="shared" si="1"/>
        <v>2029</v>
      </c>
      <c r="B26">
        <v>47119</v>
      </c>
      <c r="C26" s="3">
        <v>44281.969659038165</v>
      </c>
      <c r="D26" s="3">
        <v>34627.733478316048</v>
      </c>
      <c r="E26" s="4">
        <v>0.50466814278093053</v>
      </c>
      <c r="F26" s="3">
        <v>94.875874718916819</v>
      </c>
      <c r="G26" s="3">
        <v>204.41654170815957</v>
      </c>
      <c r="H26" s="3">
        <v>10655.11</v>
      </c>
      <c r="I26" s="3">
        <v>7704.89</v>
      </c>
      <c r="J26" s="3">
        <v>2950.2220000000002</v>
      </c>
      <c r="K26" s="3">
        <v>725.6662</v>
      </c>
      <c r="L26" s="3">
        <v>231.072</v>
      </c>
      <c r="M26" s="3">
        <v>505.07560000000001</v>
      </c>
      <c r="N26" s="3">
        <v>10490.65</v>
      </c>
      <c r="O26" s="3">
        <v>3951.5360000000001</v>
      </c>
      <c r="P26" s="3">
        <v>1782.35</v>
      </c>
      <c r="Q26" s="3">
        <v>1105.1279999999999</v>
      </c>
      <c r="R26" s="3">
        <v>3651.636</v>
      </c>
      <c r="S26" s="3">
        <v>164.46170000000001</v>
      </c>
      <c r="T26" s="3">
        <v>953.59259999999995</v>
      </c>
      <c r="U26" s="3">
        <v>27536.32</v>
      </c>
      <c r="V26" s="3">
        <v>15964.32</v>
      </c>
      <c r="W26" s="2">
        <f t="shared" si="3"/>
        <v>3.5652066628307497</v>
      </c>
      <c r="X26" s="2">
        <f t="shared" si="2"/>
        <v>24.061960391649471</v>
      </c>
      <c r="Y26" s="2">
        <f t="shared" si="2"/>
        <v>17.399609952597025</v>
      </c>
      <c r="Z26" s="2">
        <f t="shared" si="2"/>
        <v>6.6623549555633765</v>
      </c>
      <c r="AA26" s="2">
        <f t="shared" si="2"/>
        <v>1.6387396621863859</v>
      </c>
      <c r="AB26" s="2">
        <f t="shared" si="2"/>
        <v>0.52181960689464746</v>
      </c>
      <c r="AC26" s="2">
        <f t="shared" si="2"/>
        <v>1.1405897341264981</v>
      </c>
      <c r="AD26" s="2">
        <f t="shared" si="2"/>
        <v>23.690567697814245</v>
      </c>
      <c r="AE26" s="2">
        <f t="shared" si="2"/>
        <v>8.9235777686177791</v>
      </c>
      <c r="AF26" s="2">
        <f t="shared" si="2"/>
        <v>4.0250016287073933</v>
      </c>
      <c r="AG26" s="2">
        <f t="shared" si="2"/>
        <v>2.4956613459366253</v>
      </c>
      <c r="AH26" s="2">
        <f t="shared" si="2"/>
        <v>8.2463269545524458</v>
      </c>
      <c r="AI26" s="2">
        <f t="shared" si="2"/>
        <v>0.37139653286951879</v>
      </c>
      <c r="AJ26" s="2">
        <f t="shared" si="2"/>
        <v>2.1534557006891566</v>
      </c>
      <c r="AK26" s="2">
        <f t="shared" si="2"/>
        <v>62.184045136257176</v>
      </c>
      <c r="AL26" s="2">
        <f t="shared" si="2"/>
        <v>36.051512890961945</v>
      </c>
    </row>
    <row r="27" spans="1:38" x14ac:dyDescent="0.25">
      <c r="A27">
        <f t="shared" si="1"/>
        <v>2030</v>
      </c>
      <c r="B27">
        <v>47484</v>
      </c>
      <c r="C27" s="3">
        <v>45255.268412306388</v>
      </c>
      <c r="D27" s="3">
        <v>34694.948941488401</v>
      </c>
      <c r="E27" s="4">
        <v>0.50217400817715796</v>
      </c>
      <c r="F27" s="3">
        <v>96.412371055405785</v>
      </c>
      <c r="G27" s="3">
        <v>201.80008145120755</v>
      </c>
      <c r="H27" s="3">
        <v>10862.4</v>
      </c>
      <c r="I27" s="3">
        <v>7874.24</v>
      </c>
      <c r="J27" s="3">
        <v>2988.1610000000001</v>
      </c>
      <c r="K27" s="3">
        <v>741.12049999999999</v>
      </c>
      <c r="L27" s="3">
        <v>234.64099999999999</v>
      </c>
      <c r="M27" s="3">
        <v>511.9597</v>
      </c>
      <c r="N27" s="3">
        <v>10771.63</v>
      </c>
      <c r="O27" s="3">
        <v>4109.7470000000003</v>
      </c>
      <c r="P27" s="3">
        <v>1810.9939999999999</v>
      </c>
      <c r="Q27" s="3">
        <v>1118.9929999999999</v>
      </c>
      <c r="R27" s="3">
        <v>3731.8980000000001</v>
      </c>
      <c r="S27" s="3">
        <v>90.769819999999996</v>
      </c>
      <c r="T27" s="3">
        <v>1001.119</v>
      </c>
      <c r="U27" s="3">
        <v>28446.67</v>
      </c>
      <c r="V27" s="3">
        <v>16874.669999999998</v>
      </c>
      <c r="W27" s="2">
        <f t="shared" si="3"/>
        <v>3.6356310501911659</v>
      </c>
      <c r="X27" s="2">
        <f t="shared" si="2"/>
        <v>24.002509279220533</v>
      </c>
      <c r="Y27" s="2">
        <f t="shared" si="2"/>
        <v>17.399609539955211</v>
      </c>
      <c r="Z27" s="2">
        <f t="shared" si="2"/>
        <v>6.6029019489528009</v>
      </c>
      <c r="AA27" s="2">
        <f t="shared" si="2"/>
        <v>1.6376446897803949</v>
      </c>
      <c r="AB27" s="2">
        <f t="shared" si="2"/>
        <v>0.51848327991839605</v>
      </c>
      <c r="AC27" s="2">
        <f t="shared" si="2"/>
        <v>1.1312709391881133</v>
      </c>
      <c r="AD27" s="2">
        <f t="shared" si="2"/>
        <v>23.801935946690445</v>
      </c>
      <c r="AE27" s="2">
        <f t="shared" si="2"/>
        <v>9.0812564905314446</v>
      </c>
      <c r="AF27" s="2">
        <f t="shared" si="2"/>
        <v>4.0017307675663494</v>
      </c>
      <c r="AG27" s="2">
        <f t="shared" si="2"/>
        <v>2.4726248219438447</v>
      </c>
      <c r="AH27" s="2">
        <f t="shared" si="2"/>
        <v>8.2463282860237648</v>
      </c>
      <c r="AI27" s="2">
        <f t="shared" si="2"/>
        <v>0.2005729347863435</v>
      </c>
      <c r="AJ27" s="2">
        <f t="shared" si="2"/>
        <v>2.212160119964647</v>
      </c>
      <c r="AK27" s="2">
        <f t="shared" si="2"/>
        <v>62.858250537443325</v>
      </c>
      <c r="AL27" s="2">
        <f t="shared" si="2"/>
        <v>37.287747022645483</v>
      </c>
    </row>
    <row r="28" spans="1:38" x14ac:dyDescent="0.25">
      <c r="A28">
        <f t="shared" si="1"/>
        <v>2031</v>
      </c>
      <c r="B28">
        <v>47849</v>
      </c>
      <c r="C28" s="3">
        <v>46275.123539011394</v>
      </c>
      <c r="D28" s="3">
        <v>34781.186621020577</v>
      </c>
      <c r="E28" s="4">
        <v>0.49952988689015526</v>
      </c>
      <c r="F28" s="3">
        <v>97.970037328084842</v>
      </c>
      <c r="G28" s="3">
        <v>199.30702717428383</v>
      </c>
      <c r="H28" s="3">
        <v>11078.14</v>
      </c>
      <c r="I28" s="3">
        <v>8051.6909999999998</v>
      </c>
      <c r="J28" s="3">
        <v>3026.45</v>
      </c>
      <c r="K28" s="3">
        <v>756.92750000000001</v>
      </c>
      <c r="L28" s="3">
        <v>238.232</v>
      </c>
      <c r="M28" s="3">
        <v>517.94039999999995</v>
      </c>
      <c r="N28" s="3">
        <v>11073.11</v>
      </c>
      <c r="O28" s="3">
        <v>4282.7780000000002</v>
      </c>
      <c r="P28" s="3">
        <v>1839.558</v>
      </c>
      <c r="Q28" s="3">
        <v>1134.7739999999999</v>
      </c>
      <c r="R28" s="3">
        <v>3815.998</v>
      </c>
      <c r="S28" s="3">
        <v>5.0329829999999998</v>
      </c>
      <c r="T28" s="3">
        <v>1050.2429999999999</v>
      </c>
      <c r="U28" s="3">
        <v>29491.88</v>
      </c>
      <c r="V28" s="3">
        <v>17919.88</v>
      </c>
      <c r="W28" s="2">
        <f t="shared" si="3"/>
        <v>3.6919716789346517</v>
      </c>
      <c r="X28" s="2">
        <f t="shared" si="2"/>
        <v>23.93973079436682</v>
      </c>
      <c r="Y28" s="2">
        <f t="shared" si="2"/>
        <v>17.399609950716112</v>
      </c>
      <c r="Z28" s="2">
        <f t="shared" si="2"/>
        <v>6.5401230046389971</v>
      </c>
      <c r="AA28" s="2">
        <f t="shared" si="2"/>
        <v>1.6357114624705131</v>
      </c>
      <c r="AB28" s="2">
        <f t="shared" si="2"/>
        <v>0.51481656185998703</v>
      </c>
      <c r="AC28" s="2">
        <f t="shared" si="2"/>
        <v>1.1192631383541523</v>
      </c>
      <c r="AD28" s="2">
        <f t="shared" si="2"/>
        <v>23.928861023277481</v>
      </c>
      <c r="AE28" s="2">
        <f t="shared" si="2"/>
        <v>9.255033098700391</v>
      </c>
      <c r="AF28" s="2">
        <f t="shared" si="2"/>
        <v>3.9752632933528407</v>
      </c>
      <c r="AG28" s="2">
        <f t="shared" si="2"/>
        <v>2.4522333236849159</v>
      </c>
      <c r="AH28" s="2">
        <f t="shared" si="2"/>
        <v>8.2463269855627566</v>
      </c>
      <c r="AI28" s="2">
        <f t="shared" si="2"/>
        <v>1.0876217317403887E-2</v>
      </c>
      <c r="AJ28" s="2">
        <f t="shared" si="2"/>
        <v>2.2695628227002178</v>
      </c>
      <c r="AK28" s="2">
        <f t="shared" si="2"/>
        <v>63.731607275207836</v>
      </c>
      <c r="AL28" s="2">
        <f t="shared" si="2"/>
        <v>38.724650804860573</v>
      </c>
    </row>
    <row r="29" spans="1:38" x14ac:dyDescent="0.25">
      <c r="A29">
        <f t="shared" si="1"/>
        <v>2032</v>
      </c>
      <c r="B29">
        <v>48214</v>
      </c>
      <c r="C29" s="3">
        <v>47350.721551436895</v>
      </c>
      <c r="D29" s="3">
        <v>34891.796822719007</v>
      </c>
      <c r="E29" s="4">
        <v>0.49675404366969422</v>
      </c>
      <c r="F29" s="3">
        <v>99.549302833962102</v>
      </c>
      <c r="G29" s="3">
        <v>196.93672070942245</v>
      </c>
      <c r="H29" s="3">
        <v>11307.28</v>
      </c>
      <c r="I29" s="3">
        <v>8238.8410000000003</v>
      </c>
      <c r="J29" s="3">
        <v>3068.442</v>
      </c>
      <c r="K29" s="3">
        <v>773.18859999999995</v>
      </c>
      <c r="L29" s="3">
        <v>241.85249999999999</v>
      </c>
      <c r="M29" s="3">
        <v>525.89080000000001</v>
      </c>
      <c r="N29" s="3">
        <v>11388.31</v>
      </c>
      <c r="O29" s="3">
        <v>4461.4719999999998</v>
      </c>
      <c r="P29" s="3">
        <v>1869.076</v>
      </c>
      <c r="Q29" s="3">
        <v>1153.07</v>
      </c>
      <c r="R29" s="3">
        <v>3904.6959999999999</v>
      </c>
      <c r="S29" s="3">
        <v>-81.031030000000001</v>
      </c>
      <c r="T29" s="3">
        <v>1102.124</v>
      </c>
      <c r="U29" s="3">
        <v>30675.03</v>
      </c>
      <c r="V29" s="3">
        <v>19103.03</v>
      </c>
      <c r="W29" s="2">
        <f t="shared" si="3"/>
        <v>3.7370421960214135</v>
      </c>
      <c r="X29" s="2">
        <f t="shared" si="2"/>
        <v>23.879847295921241</v>
      </c>
      <c r="Y29" s="2">
        <f t="shared" si="2"/>
        <v>17.399610248917078</v>
      </c>
      <c r="Z29" s="2">
        <f t="shared" si="2"/>
        <v>6.4802433827048747</v>
      </c>
      <c r="AA29" s="2">
        <f t="shared" si="2"/>
        <v>1.6328971864981792</v>
      </c>
      <c r="AB29" s="2">
        <f t="shared" si="2"/>
        <v>0.51076835172886781</v>
      </c>
      <c r="AC29" s="2">
        <f t="shared" si="2"/>
        <v>1.1106289044164344</v>
      </c>
      <c r="AD29" s="2">
        <f t="shared" si="2"/>
        <v>24.050974572011381</v>
      </c>
      <c r="AE29" s="2">
        <f t="shared" si="2"/>
        <v>9.4221837678936335</v>
      </c>
      <c r="AF29" s="2">
        <f t="shared" si="2"/>
        <v>3.9473020447420857</v>
      </c>
      <c r="AG29" s="2">
        <f t="shared" si="2"/>
        <v>2.4351688046557531</v>
      </c>
      <c r="AH29" s="2">
        <f t="shared" si="2"/>
        <v>8.2463284023208487</v>
      </c>
      <c r="AI29" s="2">
        <f t="shared" si="2"/>
        <v>-0.17112945134738089</v>
      </c>
      <c r="AJ29" s="2">
        <f t="shared" si="2"/>
        <v>2.327575935253209</v>
      </c>
      <c r="AK29" s="2">
        <f t="shared" si="2"/>
        <v>64.78260308383652</v>
      </c>
      <c r="AL29" s="2">
        <f t="shared" si="2"/>
        <v>40.343693557548974</v>
      </c>
    </row>
    <row r="30" spans="1:38" x14ac:dyDescent="0.25">
      <c r="A30">
        <f t="shared" si="1"/>
        <v>2033</v>
      </c>
      <c r="B30">
        <v>48580</v>
      </c>
      <c r="C30" s="3">
        <v>48459.162796941193</v>
      </c>
      <c r="D30" s="3">
        <v>35008.403106041078</v>
      </c>
      <c r="E30" s="4">
        <v>0.4938513896303614</v>
      </c>
      <c r="F30" s="3">
        <v>101.15211726469295</v>
      </c>
      <c r="G30" s="3">
        <v>194.59030893100311</v>
      </c>
      <c r="H30" s="3">
        <v>11543.68</v>
      </c>
      <c r="I30" s="3">
        <v>8431.7049999999999</v>
      </c>
      <c r="J30" s="3">
        <v>3111.973</v>
      </c>
      <c r="K30" s="3">
        <v>790.0127</v>
      </c>
      <c r="L30" s="3">
        <v>245.50380000000001</v>
      </c>
      <c r="M30" s="3">
        <v>533.35509999999999</v>
      </c>
      <c r="N30" s="3">
        <v>11711.19</v>
      </c>
      <c r="O30" s="3">
        <v>4646.2860000000001</v>
      </c>
      <c r="P30" s="3">
        <v>1896.5050000000001</v>
      </c>
      <c r="Q30" s="3">
        <v>1172.297</v>
      </c>
      <c r="R30" s="3">
        <v>3996.1010000000001</v>
      </c>
      <c r="S30" s="3">
        <v>-167.5119</v>
      </c>
      <c r="T30" s="3">
        <v>1157.4000000000001</v>
      </c>
      <c r="U30" s="3">
        <v>31999.94</v>
      </c>
      <c r="V30" s="3">
        <v>20427.939999999999</v>
      </c>
      <c r="W30" s="2">
        <f t="shared" si="3"/>
        <v>3.7731014443995661</v>
      </c>
      <c r="X30" s="2">
        <f t="shared" si="2"/>
        <v>23.821459830768376</v>
      </c>
      <c r="Y30" s="2">
        <f t="shared" si="2"/>
        <v>17.399609306771229</v>
      </c>
      <c r="Z30" s="2">
        <f t="shared" si="2"/>
        <v>6.4218463968107011</v>
      </c>
      <c r="AA30" s="2">
        <f t="shared" si="2"/>
        <v>1.6302648547817393</v>
      </c>
      <c r="AB30" s="2">
        <f t="shared" si="2"/>
        <v>0.50661997820461013</v>
      </c>
      <c r="AC30" s="2">
        <f t="shared" si="2"/>
        <v>1.1006279704726267</v>
      </c>
      <c r="AD30" s="2">
        <f t="shared" si="2"/>
        <v>24.167132331760435</v>
      </c>
      <c r="AE30" s="2">
        <f t="shared" si="2"/>
        <v>9.5880443074705362</v>
      </c>
      <c r="AF30" s="2">
        <f t="shared" si="2"/>
        <v>3.9136148677329397</v>
      </c>
      <c r="AG30" s="2">
        <f t="shared" si="2"/>
        <v>2.4191441459941956</v>
      </c>
      <c r="AH30" s="2">
        <f t="shared" si="2"/>
        <v>8.2463269469695408</v>
      </c>
      <c r="AI30" s="2">
        <f t="shared" si="2"/>
        <v>-0.34567642181918495</v>
      </c>
      <c r="AJ30" s="2">
        <f t="shared" si="2"/>
        <v>2.3884027977327267</v>
      </c>
      <c r="AK30" s="2">
        <f t="shared" si="2"/>
        <v>66.034859360013286</v>
      </c>
      <c r="AL30" s="2">
        <f t="shared" si="2"/>
        <v>42.1549585691345</v>
      </c>
    </row>
    <row r="31" spans="1:38" x14ac:dyDescent="0.25">
      <c r="A31">
        <f t="shared" si="1"/>
        <v>2034</v>
      </c>
      <c r="B31">
        <v>48945</v>
      </c>
      <c r="C31" s="3">
        <v>49615.231331194314</v>
      </c>
      <c r="D31" s="3">
        <v>35140.7851838231</v>
      </c>
      <c r="E31" s="4">
        <v>0.49081315226177857</v>
      </c>
      <c r="F31" s="3">
        <v>102.77840298299181</v>
      </c>
      <c r="G31" s="3">
        <v>192.33432093723354</v>
      </c>
      <c r="H31" s="3">
        <v>11788.99</v>
      </c>
      <c r="I31" s="3">
        <v>8632.857</v>
      </c>
      <c r="J31" s="3">
        <v>3156.1350000000002</v>
      </c>
      <c r="K31" s="3">
        <v>807.41819999999996</v>
      </c>
      <c r="L31" s="3">
        <v>249.17959999999999</v>
      </c>
      <c r="M31" s="3">
        <v>539.79999999999995</v>
      </c>
      <c r="N31" s="3">
        <v>12045.2</v>
      </c>
      <c r="O31" s="3">
        <v>4836.7809999999999</v>
      </c>
      <c r="P31" s="3">
        <v>1924.7170000000001</v>
      </c>
      <c r="Q31" s="3">
        <v>1192.271</v>
      </c>
      <c r="R31" s="3">
        <v>4091.4349999999999</v>
      </c>
      <c r="S31" s="3">
        <v>-256.21159999999998</v>
      </c>
      <c r="T31" s="3">
        <v>1216.6210000000001</v>
      </c>
      <c r="U31" s="3">
        <v>33472.769999999997</v>
      </c>
      <c r="V31" s="3">
        <v>21900.77</v>
      </c>
      <c r="W31" s="2">
        <f t="shared" si="3"/>
        <v>3.8019477536520383</v>
      </c>
      <c r="X31" s="2">
        <f t="shared" si="2"/>
        <v>23.760828446622543</v>
      </c>
      <c r="Y31" s="2">
        <f t="shared" si="2"/>
        <v>17.399610499391766</v>
      </c>
      <c r="Z31" s="2">
        <f t="shared" si="2"/>
        <v>6.361221978250982</v>
      </c>
      <c r="AA31" s="2">
        <f t="shared" si="2"/>
        <v>1.6273595392718774</v>
      </c>
      <c r="AB31" s="2">
        <f t="shared" si="2"/>
        <v>0.50222400120773936</v>
      </c>
      <c r="AC31" s="2">
        <f t="shared" si="2"/>
        <v>1.0879723534829402</v>
      </c>
      <c r="AD31" s="2">
        <f t="shared" si="2"/>
        <v>24.277222290056898</v>
      </c>
      <c r="AE31" s="2">
        <f t="shared" si="2"/>
        <v>9.7485809704549276</v>
      </c>
      <c r="AF31" s="2">
        <f t="shared" si="2"/>
        <v>3.8792865585006013</v>
      </c>
      <c r="AG31" s="2">
        <f t="shared" si="2"/>
        <v>2.4030342457566851</v>
      </c>
      <c r="AH31" s="2">
        <f t="shared" si="2"/>
        <v>8.2463285773850945</v>
      </c>
      <c r="AI31" s="2">
        <f t="shared" si="2"/>
        <v>-0.51639706825051812</v>
      </c>
      <c r="AJ31" s="2">
        <f t="shared" si="2"/>
        <v>2.452111916759482</v>
      </c>
      <c r="AK31" s="2">
        <f t="shared" si="2"/>
        <v>67.464706103173697</v>
      </c>
      <c r="AL31" s="2">
        <f t="shared" si="2"/>
        <v>44.141223193754307</v>
      </c>
    </row>
    <row r="32" spans="1:38" x14ac:dyDescent="0.25">
      <c r="A32">
        <f t="shared" si="1"/>
        <v>2035</v>
      </c>
      <c r="B32">
        <v>49310</v>
      </c>
      <c r="C32" s="3">
        <v>50775.361760748317</v>
      </c>
      <c r="D32" s="3">
        <v>35257.309973074785</v>
      </c>
      <c r="E32" s="4">
        <v>0.48764939654075412</v>
      </c>
      <c r="F32" s="3">
        <v>104.42941074885728</v>
      </c>
      <c r="G32" s="3">
        <v>190.01442444808418</v>
      </c>
      <c r="H32" s="3">
        <v>12036.42</v>
      </c>
      <c r="I32" s="3">
        <v>8834.7150000000001</v>
      </c>
      <c r="J32" s="3">
        <v>3201.703</v>
      </c>
      <c r="K32" s="3">
        <v>825.37990000000002</v>
      </c>
      <c r="L32" s="3">
        <v>252.88130000000001</v>
      </c>
      <c r="M32" s="3">
        <v>546.07090000000005</v>
      </c>
      <c r="N32" s="3">
        <v>12382.13</v>
      </c>
      <c r="O32" s="3">
        <v>5030.2439999999997</v>
      </c>
      <c r="P32" s="3">
        <v>1952.442</v>
      </c>
      <c r="Q32" s="3">
        <v>1212.337</v>
      </c>
      <c r="R32" s="3">
        <v>4187.1030000000001</v>
      </c>
      <c r="S32" s="3">
        <v>-345.70749999999998</v>
      </c>
      <c r="T32" s="3">
        <v>1280.3409999999999</v>
      </c>
      <c r="U32" s="3">
        <v>35098.82</v>
      </c>
      <c r="V32" s="3">
        <v>23526.82</v>
      </c>
      <c r="W32" s="2">
        <f t="shared" si="3"/>
        <v>3.8250225481787137</v>
      </c>
      <c r="X32" s="2">
        <f t="shared" si="2"/>
        <v>23.705237309219338</v>
      </c>
      <c r="Y32" s="2">
        <f t="shared" si="2"/>
        <v>17.399610152713162</v>
      </c>
      <c r="Z32" s="2">
        <f t="shared" si="2"/>
        <v>6.305623217587911</v>
      </c>
      <c r="AA32" s="2">
        <f t="shared" si="2"/>
        <v>1.6255519830447698</v>
      </c>
      <c r="AB32" s="2">
        <f t="shared" si="2"/>
        <v>0.49803938609353021</v>
      </c>
      <c r="AC32" s="2">
        <f t="shared" si="2"/>
        <v>1.075464321796596</v>
      </c>
      <c r="AD32" s="2">
        <f t="shared" si="2"/>
        <v>24.386099026421814</v>
      </c>
      <c r="AE32" s="2">
        <f t="shared" si="2"/>
        <v>9.9068599918644189</v>
      </c>
      <c r="AF32" s="2">
        <f t="shared" si="2"/>
        <v>3.8452547304337026</v>
      </c>
      <c r="AG32" s="2">
        <f t="shared" si="2"/>
        <v>2.3876481780917453</v>
      </c>
      <c r="AH32" s="2">
        <f t="shared" si="2"/>
        <v>8.2463282481954128</v>
      </c>
      <c r="AI32" s="2">
        <f t="shared" si="2"/>
        <v>-0.68085679355464046</v>
      </c>
      <c r="AJ32" s="2">
        <f t="shared" si="2"/>
        <v>2.5215792770377901</v>
      </c>
      <c r="AK32" s="2">
        <f t="shared" si="2"/>
        <v>69.125691640336072</v>
      </c>
      <c r="AL32" s="2">
        <f t="shared" si="2"/>
        <v>46.335110542112005</v>
      </c>
    </row>
    <row r="33" spans="1:38" x14ac:dyDescent="0.25">
      <c r="A33">
        <f t="shared" si="1"/>
        <v>2036</v>
      </c>
      <c r="B33">
        <v>49675</v>
      </c>
      <c r="C33" s="3">
        <v>51981.178546393377</v>
      </c>
      <c r="D33" s="3">
        <v>35386.877651808951</v>
      </c>
      <c r="E33" s="4">
        <v>0.48437993895607334</v>
      </c>
      <c r="F33" s="3">
        <v>106.10628914232436</v>
      </c>
      <c r="G33" s="3">
        <v>187.7923974257956</v>
      </c>
      <c r="H33" s="3">
        <v>12291.76</v>
      </c>
      <c r="I33" s="3">
        <v>9044.5220000000008</v>
      </c>
      <c r="J33" s="3">
        <v>3247.2339999999999</v>
      </c>
      <c r="K33" s="3">
        <v>843.80730000000005</v>
      </c>
      <c r="L33" s="3">
        <v>256.61579999999998</v>
      </c>
      <c r="M33" s="3">
        <v>551.05619999999999</v>
      </c>
      <c r="N33" s="3">
        <v>12738.14</v>
      </c>
      <c r="O33" s="3">
        <v>5232.893</v>
      </c>
      <c r="P33" s="3">
        <v>1985.0709999999999</v>
      </c>
      <c r="Q33" s="3">
        <v>1233.633</v>
      </c>
      <c r="R33" s="3">
        <v>4286.5379999999996</v>
      </c>
      <c r="S33" s="3">
        <v>-446.37909999999999</v>
      </c>
      <c r="T33" s="3">
        <v>1349.018</v>
      </c>
      <c r="U33" s="3">
        <v>36894.22</v>
      </c>
      <c r="V33" s="3">
        <v>25322.22</v>
      </c>
      <c r="W33" s="2">
        <f t="shared" si="3"/>
        <v>3.8434853365440773</v>
      </c>
      <c r="X33" s="2">
        <f t="shared" si="2"/>
        <v>23.646558896369697</v>
      </c>
      <c r="Y33" s="2">
        <f t="shared" si="2"/>
        <v>17.39960934500116</v>
      </c>
      <c r="Z33" s="2">
        <f t="shared" si="2"/>
        <v>6.2469418562755985</v>
      </c>
      <c r="AA33" s="2">
        <f t="shared" si="2"/>
        <v>1.6232938990540571</v>
      </c>
      <c r="AB33" s="2">
        <f t="shared" si="2"/>
        <v>0.49367060766228976</v>
      </c>
      <c r="AC33" s="2">
        <f t="shared" si="2"/>
        <v>1.0601071684209322</v>
      </c>
      <c r="AD33" s="2">
        <f t="shared" si="2"/>
        <v>24.505292792911895</v>
      </c>
      <c r="AE33" s="2">
        <f t="shared" si="2"/>
        <v>10.066899493880511</v>
      </c>
      <c r="AF33" s="2">
        <f t="shared" si="2"/>
        <v>3.8188264589428598</v>
      </c>
      <c r="AG33" s="2">
        <f t="shared" si="2"/>
        <v>2.3732301469443953</v>
      </c>
      <c r="AH33" s="2">
        <f t="shared" si="2"/>
        <v>8.2463270742779518</v>
      </c>
      <c r="AI33" s="2">
        <f t="shared" si="2"/>
        <v>-0.85873216514628481</v>
      </c>
      <c r="AJ33" s="2">
        <f t="shared" si="2"/>
        <v>2.5952047216397696</v>
      </c>
      <c r="AK33" s="2">
        <f t="shared" si="2"/>
        <v>70.976112954175875</v>
      </c>
      <c r="AL33" s="2">
        <f t="shared" si="2"/>
        <v>48.714209081273204</v>
      </c>
    </row>
    <row r="34" spans="1:38" x14ac:dyDescent="0.25">
      <c r="A34">
        <f t="shared" si="1"/>
        <v>2037</v>
      </c>
      <c r="B34">
        <v>50041</v>
      </c>
      <c r="C34" s="3">
        <v>53265.628398346162</v>
      </c>
      <c r="D34" s="3">
        <v>35550.272525070963</v>
      </c>
      <c r="E34" s="4">
        <v>0.48100619634674441</v>
      </c>
      <c r="F34" s="3">
        <v>107.80931655758292</v>
      </c>
      <c r="G34" s="3">
        <v>185.75208083501374</v>
      </c>
      <c r="H34" s="3">
        <v>12563.48</v>
      </c>
      <c r="I34" s="3">
        <v>9268.0110000000004</v>
      </c>
      <c r="J34" s="3">
        <v>3295.4690000000001</v>
      </c>
      <c r="K34" s="3">
        <v>862.69169999999997</v>
      </c>
      <c r="L34" s="3">
        <v>260.38119999999998</v>
      </c>
      <c r="M34" s="3">
        <v>557.21590000000003</v>
      </c>
      <c r="N34" s="3">
        <v>13113.1</v>
      </c>
      <c r="O34" s="3">
        <v>5439.9350000000004</v>
      </c>
      <c r="P34" s="3">
        <v>2023.425</v>
      </c>
      <c r="Q34" s="3">
        <v>1257.2809999999999</v>
      </c>
      <c r="R34" s="3">
        <v>4392.4579999999996</v>
      </c>
      <c r="S34" s="3">
        <v>-549.61890000000005</v>
      </c>
      <c r="T34" s="3">
        <v>1423.472</v>
      </c>
      <c r="U34" s="3">
        <v>38867.31</v>
      </c>
      <c r="V34" s="3">
        <v>27295.31</v>
      </c>
      <c r="W34" s="2">
        <f t="shared" si="3"/>
        <v>3.8582520514053424</v>
      </c>
      <c r="X34" s="2">
        <f t="shared" si="2"/>
        <v>23.586467254350616</v>
      </c>
      <c r="Y34" s="2">
        <f t="shared" si="2"/>
        <v>17.399608863504486</v>
      </c>
      <c r="Z34" s="2">
        <f t="shared" si="2"/>
        <v>6.1868583908461332</v>
      </c>
      <c r="AA34" s="2">
        <f t="shared" si="2"/>
        <v>1.6196029708846644</v>
      </c>
      <c r="AB34" s="2">
        <f t="shared" si="2"/>
        <v>0.48883531055476021</v>
      </c>
      <c r="AC34" s="2">
        <f t="shared" si="2"/>
        <v>1.0461078124017795</v>
      </c>
      <c r="AD34" s="2">
        <f t="shared" si="2"/>
        <v>24.618314651117768</v>
      </c>
      <c r="AE34" s="2">
        <f t="shared" si="2"/>
        <v>10.212842997584731</v>
      </c>
      <c r="AF34" s="2">
        <f t="shared" si="2"/>
        <v>3.7987442574934969</v>
      </c>
      <c r="AG34" s="2">
        <f t="shared" si="2"/>
        <v>2.3603983240326083</v>
      </c>
      <c r="AH34" s="2">
        <f t="shared" si="2"/>
        <v>8.2463271946236549</v>
      </c>
      <c r="AI34" s="2">
        <f t="shared" si="2"/>
        <v>-1.0318453316455478</v>
      </c>
      <c r="AJ34" s="2">
        <f t="shared" si="2"/>
        <v>2.6724025282393877</v>
      </c>
      <c r="AK34" s="2">
        <f t="shared" si="2"/>
        <v>72.968837820388472</v>
      </c>
      <c r="AL34" s="2">
        <f t="shared" si="2"/>
        <v>51.243758537630413</v>
      </c>
    </row>
    <row r="35" spans="1:38" x14ac:dyDescent="0.25">
      <c r="A35">
        <f t="shared" si="1"/>
        <v>2038</v>
      </c>
      <c r="B35">
        <v>50406</v>
      </c>
      <c r="C35" s="3">
        <v>54569.456596048934</v>
      </c>
      <c r="D35" s="3">
        <v>35706.344625569924</v>
      </c>
      <c r="E35" s="4">
        <v>0.47752109551964689</v>
      </c>
      <c r="F35" s="3">
        <v>109.53920672156902</v>
      </c>
      <c r="G35" s="3">
        <v>183.67390641177533</v>
      </c>
      <c r="H35" s="3">
        <v>12839.1</v>
      </c>
      <c r="I35" s="3">
        <v>9494.8729999999996</v>
      </c>
      <c r="J35" s="3">
        <v>3344.2280000000001</v>
      </c>
      <c r="K35" s="3">
        <v>882.01509999999996</v>
      </c>
      <c r="L35" s="3">
        <v>264.1712</v>
      </c>
      <c r="M35" s="3">
        <v>562.40229999999997</v>
      </c>
      <c r="N35" s="3">
        <v>13495.5</v>
      </c>
      <c r="O35" s="3">
        <v>5649.6030000000001</v>
      </c>
      <c r="P35" s="3">
        <v>2062.9609999999998</v>
      </c>
      <c r="Q35" s="3">
        <v>1282.9559999999999</v>
      </c>
      <c r="R35" s="3">
        <v>4499.9759999999997</v>
      </c>
      <c r="S35" s="3">
        <v>-656.39570000000003</v>
      </c>
      <c r="T35" s="3">
        <v>1504.192</v>
      </c>
      <c r="U35" s="3">
        <v>41027.9</v>
      </c>
      <c r="V35" s="3">
        <v>29455.9</v>
      </c>
      <c r="W35" s="2">
        <f t="shared" si="3"/>
        <v>3.8700697321219302</v>
      </c>
      <c r="X35" s="2">
        <f t="shared" si="2"/>
        <v>23.527996796892435</v>
      </c>
      <c r="Y35" s="2">
        <f t="shared" si="2"/>
        <v>17.399610683840802</v>
      </c>
      <c r="Z35" s="2">
        <f t="shared" si="2"/>
        <v>6.1283879455785835</v>
      </c>
      <c r="AA35" s="2">
        <f t="shared" si="2"/>
        <v>1.6163164433340933</v>
      </c>
      <c r="AB35" s="2">
        <f t="shared" si="2"/>
        <v>0.48410084409586579</v>
      </c>
      <c r="AC35" s="2">
        <f t="shared" si="2"/>
        <v>1.0306173729439709</v>
      </c>
      <c r="AD35" s="2">
        <f t="shared" si="2"/>
        <v>24.7308674885671</v>
      </c>
      <c r="AE35" s="2">
        <f t="shared" si="2"/>
        <v>10.353049768886752</v>
      </c>
      <c r="AF35" s="2">
        <f t="shared" si="2"/>
        <v>3.7804316346250131</v>
      </c>
      <c r="AG35" s="2">
        <f t="shared" si="2"/>
        <v>2.35105144897648</v>
      </c>
      <c r="AH35" s="2">
        <f t="shared" si="2"/>
        <v>8.2463273059710431</v>
      </c>
      <c r="AI35" s="2">
        <f t="shared" si="2"/>
        <v>-1.2028628118087692</v>
      </c>
      <c r="AJ35" s="2">
        <f t="shared" si="2"/>
        <v>2.7564723818578583</v>
      </c>
      <c r="AK35" s="2">
        <f t="shared" si="2"/>
        <v>75.184732557829065</v>
      </c>
      <c r="AL35" s="2">
        <f t="shared" si="2"/>
        <v>53.978730662552969</v>
      </c>
    </row>
    <row r="36" spans="1:38" x14ac:dyDescent="0.25">
      <c r="A36">
        <f t="shared" si="1"/>
        <v>2039</v>
      </c>
      <c r="B36">
        <v>50771</v>
      </c>
      <c r="C36" s="3">
        <v>55936.218099917591</v>
      </c>
      <c r="D36" s="3">
        <v>35882.980786325985</v>
      </c>
      <c r="E36" s="4">
        <v>0.47393217605415006</v>
      </c>
      <c r="F36" s="3">
        <v>111.29725502555281</v>
      </c>
      <c r="G36" s="3">
        <v>181.71068543228731</v>
      </c>
      <c r="H36" s="3">
        <v>13123.75</v>
      </c>
      <c r="I36" s="3">
        <v>9732.6839999999993</v>
      </c>
      <c r="J36" s="3">
        <v>3391.0709999999999</v>
      </c>
      <c r="K36" s="3">
        <v>901.79859999999996</v>
      </c>
      <c r="L36" s="3">
        <v>267.9864</v>
      </c>
      <c r="M36" s="3">
        <v>564.30380000000002</v>
      </c>
      <c r="N36" s="3">
        <v>13892.76</v>
      </c>
      <c r="O36" s="3">
        <v>5866.9790000000003</v>
      </c>
      <c r="P36" s="3">
        <v>2102.3519999999999</v>
      </c>
      <c r="Q36" s="3">
        <v>1310.7470000000001</v>
      </c>
      <c r="R36" s="3">
        <v>4612.6840000000002</v>
      </c>
      <c r="S36" s="3">
        <v>-769.00739999999996</v>
      </c>
      <c r="T36" s="3">
        <v>1591.6859999999999</v>
      </c>
      <c r="U36" s="3">
        <v>43388.59</v>
      </c>
      <c r="V36" s="3">
        <v>31816.59</v>
      </c>
      <c r="W36" s="2">
        <f t="shared" si="3"/>
        <v>3.8795210088744487</v>
      </c>
      <c r="X36" s="2">
        <f t="shared" si="2"/>
        <v>23.461990184172524</v>
      </c>
      <c r="Y36" s="2">
        <f t="shared" si="2"/>
        <v>17.399610360884118</v>
      </c>
      <c r="Z36" s="2">
        <f t="shared" si="2"/>
        <v>6.0623887620407357</v>
      </c>
      <c r="AA36" s="2">
        <f t="shared" si="2"/>
        <v>1.6121908678007828</v>
      </c>
      <c r="AB36" s="2">
        <f t="shared" si="2"/>
        <v>0.47909281160428474</v>
      </c>
      <c r="AC36" s="2">
        <f t="shared" si="2"/>
        <v>1.008834381673779</v>
      </c>
      <c r="AD36" s="2">
        <f t="shared" si="2"/>
        <v>24.836788170383059</v>
      </c>
      <c r="AE36" s="2">
        <f t="shared" si="2"/>
        <v>10.488694443946763</v>
      </c>
      <c r="AF36" s="2">
        <f t="shared" si="2"/>
        <v>3.7584807686580031</v>
      </c>
      <c r="AG36" s="2">
        <f t="shared" si="2"/>
        <v>2.3432885606578595</v>
      </c>
      <c r="AH36" s="2">
        <f t="shared" si="2"/>
        <v>8.2463279726213674</v>
      </c>
      <c r="AI36" s="2">
        <f t="shared" si="2"/>
        <v>-1.3747933380593225</v>
      </c>
      <c r="AJ36" s="2">
        <f t="shared" si="2"/>
        <v>2.8455373889539826</v>
      </c>
      <c r="AK36" s="2">
        <f t="shared" si="2"/>
        <v>77.567972011436225</v>
      </c>
      <c r="AL36" s="2">
        <f t="shared" si="2"/>
        <v>56.880123613589234</v>
      </c>
    </row>
    <row r="37" spans="1:38" x14ac:dyDescent="0.25">
      <c r="A37">
        <f t="shared" si="1"/>
        <v>2040</v>
      </c>
      <c r="B37">
        <v>51136</v>
      </c>
      <c r="C37" s="3">
        <v>57325.589274188351</v>
      </c>
      <c r="D37" s="3">
        <v>36053.213403637586</v>
      </c>
      <c r="E37" s="4">
        <v>0.47025889825762313</v>
      </c>
      <c r="F37" s="3">
        <v>113.08210934332972</v>
      </c>
      <c r="G37" s="3">
        <v>179.73323150036416</v>
      </c>
      <c r="H37" s="3">
        <v>13411.6</v>
      </c>
      <c r="I37" s="3">
        <v>9974.4290000000001</v>
      </c>
      <c r="J37" s="3">
        <v>3437.1750000000002</v>
      </c>
      <c r="K37" s="3">
        <v>921.97789999999998</v>
      </c>
      <c r="L37" s="3">
        <v>271.83409999999998</v>
      </c>
      <c r="M37" s="3">
        <v>564.48080000000004</v>
      </c>
      <c r="N37" s="3">
        <v>14298.84</v>
      </c>
      <c r="O37" s="3">
        <v>6087.24</v>
      </c>
      <c r="P37" s="3">
        <v>2145.2420000000002</v>
      </c>
      <c r="Q37" s="3">
        <v>1339.1030000000001</v>
      </c>
      <c r="R37" s="3">
        <v>4727.2560000000003</v>
      </c>
      <c r="S37" s="3">
        <v>-887.23659999999995</v>
      </c>
      <c r="T37" s="3">
        <v>1686.55</v>
      </c>
      <c r="U37" s="3">
        <v>45962.38</v>
      </c>
      <c r="V37" s="3">
        <v>34390.379999999997</v>
      </c>
      <c r="W37" s="2">
        <f t="shared" si="3"/>
        <v>3.887081834187283</v>
      </c>
      <c r="X37" s="2">
        <f t="shared" ref="X37:AL53" si="4">100*H37/$C37</f>
        <v>23.395485628333105</v>
      </c>
      <c r="Y37" s="2">
        <f t="shared" si="4"/>
        <v>17.399610062955126</v>
      </c>
      <c r="Z37" s="2">
        <f t="shared" si="4"/>
        <v>5.9958825430646483</v>
      </c>
      <c r="AA37" s="2">
        <f t="shared" si="4"/>
        <v>1.608318225199882</v>
      </c>
      <c r="AB37" s="2">
        <f t="shared" si="4"/>
        <v>0.47419329385314679</v>
      </c>
      <c r="AC37" s="2">
        <f t="shared" si="4"/>
        <v>0.98469253809165014</v>
      </c>
      <c r="AD37" s="2">
        <f t="shared" si="4"/>
        <v>24.943206308108991</v>
      </c>
      <c r="AE37" s="2">
        <f t="shared" si="4"/>
        <v>10.618713347864119</v>
      </c>
      <c r="AF37" s="2">
        <f t="shared" si="4"/>
        <v>3.7422066256297959</v>
      </c>
      <c r="AG37" s="2">
        <f t="shared" si="4"/>
        <v>2.3359602874644154</v>
      </c>
      <c r="AH37" s="2">
        <f t="shared" si="4"/>
        <v>8.2463277915723285</v>
      </c>
      <c r="AI37" s="2">
        <f t="shared" si="4"/>
        <v>-1.5477147487422176</v>
      </c>
      <c r="AJ37" s="2">
        <f t="shared" si="4"/>
        <v>2.9420543623777329</v>
      </c>
      <c r="AK37" s="2">
        <f t="shared" si="4"/>
        <v>80.177771536131786</v>
      </c>
      <c r="AL37" s="2">
        <f t="shared" si="4"/>
        <v>59.991324006301575</v>
      </c>
    </row>
    <row r="38" spans="1:38" x14ac:dyDescent="0.25">
      <c r="A38">
        <f t="shared" si="1"/>
        <v>2041</v>
      </c>
      <c r="B38">
        <v>51502</v>
      </c>
      <c r="C38" s="3">
        <v>58761.958528320094</v>
      </c>
      <c r="D38" s="3">
        <v>36231.921166763495</v>
      </c>
      <c r="E38" s="4">
        <v>0.46650613806333457</v>
      </c>
      <c r="F38" s="3">
        <v>114.89606167726969</v>
      </c>
      <c r="G38" s="3">
        <v>177.80745977961934</v>
      </c>
      <c r="H38" s="3">
        <v>13704.22</v>
      </c>
      <c r="I38" s="3">
        <v>10224.35</v>
      </c>
      <c r="J38" s="3">
        <v>3479.8670000000002</v>
      </c>
      <c r="K38" s="3">
        <v>942.43589999999995</v>
      </c>
      <c r="L38" s="3">
        <v>275.7149</v>
      </c>
      <c r="M38" s="3">
        <v>560.48329999999999</v>
      </c>
      <c r="N38" s="3">
        <v>14716.47</v>
      </c>
      <c r="O38" s="3">
        <v>6312.3760000000002</v>
      </c>
      <c r="P38" s="3">
        <v>2189.261</v>
      </c>
      <c r="Q38" s="3">
        <v>1369.133</v>
      </c>
      <c r="R38" s="3">
        <v>4845.7039999999997</v>
      </c>
      <c r="S38" s="3">
        <v>-1012.256</v>
      </c>
      <c r="T38" s="3">
        <v>1789.376</v>
      </c>
      <c r="U38" s="3">
        <v>48764.01</v>
      </c>
      <c r="V38" s="3">
        <v>37192.01</v>
      </c>
      <c r="W38" s="2">
        <f t="shared" si="3"/>
        <v>3.8931317307763438</v>
      </c>
      <c r="X38" s="2">
        <f t="shared" si="4"/>
        <v>23.321584819871696</v>
      </c>
      <c r="Y38" s="2">
        <f t="shared" si="4"/>
        <v>17.399607256236049</v>
      </c>
      <c r="Z38" s="2">
        <f t="shared" si="4"/>
        <v>5.9219724582918589</v>
      </c>
      <c r="AA38" s="2">
        <f t="shared" si="4"/>
        <v>1.6038197561876646</v>
      </c>
      <c r="AB38" s="2">
        <f t="shared" si="4"/>
        <v>0.46920645074673661</v>
      </c>
      <c r="AC38" s="2">
        <f t="shared" si="4"/>
        <v>0.95381997815793917</v>
      </c>
      <c r="AD38" s="2">
        <f t="shared" si="4"/>
        <v>25.044212903331761</v>
      </c>
      <c r="AE38" s="2">
        <f t="shared" si="4"/>
        <v>10.742283201738035</v>
      </c>
      <c r="AF38" s="2">
        <f t="shared" si="4"/>
        <v>3.7256433495913761</v>
      </c>
      <c r="AG38" s="2">
        <f t="shared" si="4"/>
        <v>2.3299648859391775</v>
      </c>
      <c r="AH38" s="2">
        <f t="shared" si="4"/>
        <v>8.2463282731882259</v>
      </c>
      <c r="AI38" s="2">
        <f t="shared" si="4"/>
        <v>-1.722638294147645</v>
      </c>
      <c r="AJ38" s="2">
        <f t="shared" si="4"/>
        <v>3.0451265492412363</v>
      </c>
      <c r="AK38" s="2">
        <f t="shared" si="4"/>
        <v>82.985678526181829</v>
      </c>
      <c r="AL38" s="2">
        <f t="shared" si="4"/>
        <v>63.292665750879387</v>
      </c>
    </row>
    <row r="39" spans="1:38" x14ac:dyDescent="0.25">
      <c r="A39">
        <f t="shared" si="1"/>
        <v>2042</v>
      </c>
      <c r="B39">
        <v>51867</v>
      </c>
      <c r="C39" s="3">
        <v>60226.754224978198</v>
      </c>
      <c r="D39" s="3">
        <v>36406.963293957153</v>
      </c>
      <c r="E39" s="4">
        <v>0.46268186055765209</v>
      </c>
      <c r="F39" s="3">
        <v>116.73989319371748</v>
      </c>
      <c r="G39" s="3">
        <v>175.87424519152128</v>
      </c>
      <c r="H39" s="3">
        <v>14000.56</v>
      </c>
      <c r="I39" s="3">
        <v>10479.219999999999</v>
      </c>
      <c r="J39" s="3">
        <v>3521.3380000000002</v>
      </c>
      <c r="K39" s="3">
        <v>963.11689999999999</v>
      </c>
      <c r="L39" s="3">
        <v>279.6311</v>
      </c>
      <c r="M39" s="3">
        <v>554.40539999999999</v>
      </c>
      <c r="N39" s="3">
        <v>15136.27</v>
      </c>
      <c r="O39" s="3">
        <v>6534.6220000000003</v>
      </c>
      <c r="P39" s="3">
        <v>2234.7539999999999</v>
      </c>
      <c r="Q39" s="3">
        <v>1400.4</v>
      </c>
      <c r="R39" s="3">
        <v>4966.4960000000001</v>
      </c>
      <c r="S39" s="3">
        <v>-1135.713</v>
      </c>
      <c r="T39" s="3">
        <v>1900.807</v>
      </c>
      <c r="U39" s="3">
        <v>51800.53</v>
      </c>
      <c r="V39" s="3">
        <v>40228.53</v>
      </c>
      <c r="W39" s="2">
        <f t="shared" si="3"/>
        <v>3.8979710651359478</v>
      </c>
      <c r="X39" s="2">
        <f t="shared" si="4"/>
        <v>23.246412960759333</v>
      </c>
      <c r="Y39" s="2">
        <f t="shared" si="4"/>
        <v>17.399609417526754</v>
      </c>
      <c r="Z39" s="2">
        <f t="shared" si="4"/>
        <v>5.8468002224492697</v>
      </c>
      <c r="AA39" s="2">
        <f t="shared" si="4"/>
        <v>1.5991512615842758</v>
      </c>
      <c r="AB39" s="2">
        <f t="shared" si="4"/>
        <v>0.46429714434789671</v>
      </c>
      <c r="AC39" s="2">
        <f t="shared" si="4"/>
        <v>0.92053009851569945</v>
      </c>
      <c r="AD39" s="2">
        <f t="shared" si="4"/>
        <v>25.132136364942021</v>
      </c>
      <c r="AE39" s="2">
        <f t="shared" si="4"/>
        <v>10.85003182404583</v>
      </c>
      <c r="AF39" s="2">
        <f t="shared" si="4"/>
        <v>3.7105668880179619</v>
      </c>
      <c r="AG39" s="2">
        <f t="shared" si="4"/>
        <v>2.3252124708045514</v>
      </c>
      <c r="AH39" s="2">
        <f t="shared" si="4"/>
        <v>8.2463285028569846</v>
      </c>
      <c r="AI39" s="2">
        <f t="shared" si="4"/>
        <v>-1.8857283853576474</v>
      </c>
      <c r="AJ39" s="2">
        <f t="shared" si="4"/>
        <v>3.1560840766870801</v>
      </c>
      <c r="AK39" s="2">
        <f t="shared" si="4"/>
        <v>86.009167630880668</v>
      </c>
      <c r="AL39" s="2">
        <f t="shared" si="4"/>
        <v>66.795115422832765</v>
      </c>
    </row>
    <row r="40" spans="1:38" x14ac:dyDescent="0.25">
      <c r="A40">
        <f t="shared" si="1"/>
        <v>2043</v>
      </c>
      <c r="B40">
        <v>52232</v>
      </c>
      <c r="C40" s="3">
        <v>61732.396296129285</v>
      </c>
      <c r="D40" s="3">
        <v>36585.402888010911</v>
      </c>
      <c r="E40" s="4">
        <v>0.45879410381867108</v>
      </c>
      <c r="F40" s="3">
        <v>118.61332007283998</v>
      </c>
      <c r="G40" s="3">
        <v>173.96777799030593</v>
      </c>
      <c r="H40" s="3">
        <v>14300.75</v>
      </c>
      <c r="I40" s="3">
        <v>10741.2</v>
      </c>
      <c r="J40" s="3">
        <v>3559.558</v>
      </c>
      <c r="K40" s="3">
        <v>984.02470000000005</v>
      </c>
      <c r="L40" s="3">
        <v>283.5847</v>
      </c>
      <c r="M40" s="3">
        <v>544.19719999999995</v>
      </c>
      <c r="N40" s="3">
        <v>15567.38</v>
      </c>
      <c r="O40" s="3">
        <v>6761.7439999999997</v>
      </c>
      <c r="P40" s="3">
        <v>2282.2159999999999</v>
      </c>
      <c r="Q40" s="3">
        <v>1432.7619999999999</v>
      </c>
      <c r="R40" s="3">
        <v>5090.6559999999999</v>
      </c>
      <c r="S40" s="3">
        <v>-1266.623</v>
      </c>
      <c r="T40" s="3">
        <v>2021.175</v>
      </c>
      <c r="U40" s="3">
        <v>55088.33</v>
      </c>
      <c r="V40" s="3">
        <v>43516.33</v>
      </c>
      <c r="W40" s="2">
        <f t="shared" si="3"/>
        <v>3.9018423170573739</v>
      </c>
      <c r="X40" s="2">
        <f t="shared" si="4"/>
        <v>23.165713398520186</v>
      </c>
      <c r="Y40" s="2">
        <f t="shared" si="4"/>
        <v>17.399616156927785</v>
      </c>
      <c r="Z40" s="2">
        <f t="shared" si="4"/>
        <v>5.7661102007523874</v>
      </c>
      <c r="AA40" s="2">
        <f t="shared" si="4"/>
        <v>1.5940166898424772</v>
      </c>
      <c r="AB40" s="2">
        <f t="shared" si="4"/>
        <v>0.45937743715576645</v>
      </c>
      <c r="AC40" s="2">
        <f t="shared" si="4"/>
        <v>0.88154232242904518</v>
      </c>
      <c r="AD40" s="2">
        <f t="shared" si="4"/>
        <v>25.217521000356985</v>
      </c>
      <c r="AE40" s="2">
        <f t="shared" si="4"/>
        <v>10.953315286132788</v>
      </c>
      <c r="AF40" s="2">
        <f t="shared" si="4"/>
        <v>3.6969502836926131</v>
      </c>
      <c r="AG40" s="2">
        <f t="shared" si="4"/>
        <v>2.3209239977127476</v>
      </c>
      <c r="AH40" s="2">
        <f t="shared" si="4"/>
        <v>8.2463281930288392</v>
      </c>
      <c r="AI40" s="2">
        <f t="shared" si="4"/>
        <v>-2.0517962625718114</v>
      </c>
      <c r="AJ40" s="2">
        <f t="shared" si="4"/>
        <v>3.2740912734125156</v>
      </c>
      <c r="AK40" s="2">
        <f t="shared" si="4"/>
        <v>89.237310237791831</v>
      </c>
      <c r="AL40" s="2">
        <f t="shared" si="4"/>
        <v>70.491885316184522</v>
      </c>
    </row>
    <row r="41" spans="1:38" x14ac:dyDescent="0.25">
      <c r="A41">
        <f t="shared" si="1"/>
        <v>2044</v>
      </c>
      <c r="B41">
        <v>52597</v>
      </c>
      <c r="C41" s="3">
        <v>63261.226899304645</v>
      </c>
      <c r="D41" s="3">
        <v>36756.34545664605</v>
      </c>
      <c r="E41" s="4">
        <v>0.45489514864420794</v>
      </c>
      <c r="F41" s="3">
        <v>120.51691086451851</v>
      </c>
      <c r="G41" s="3">
        <v>172.04736865853499</v>
      </c>
      <c r="H41" s="3">
        <v>14603.47</v>
      </c>
      <c r="I41" s="3">
        <v>11007.21</v>
      </c>
      <c r="J41" s="3">
        <v>3596.26</v>
      </c>
      <c r="K41" s="3">
        <v>1005.248</v>
      </c>
      <c r="L41" s="3">
        <v>287.596</v>
      </c>
      <c r="M41" s="3">
        <v>531.5068</v>
      </c>
      <c r="N41" s="3">
        <v>16009.38</v>
      </c>
      <c r="O41" s="3">
        <v>6990.0910000000003</v>
      </c>
      <c r="P41" s="3">
        <v>2336.3200000000002</v>
      </c>
      <c r="Q41" s="3">
        <v>1466.2429999999999</v>
      </c>
      <c r="R41" s="3">
        <v>5216.7280000000001</v>
      </c>
      <c r="S41" s="3">
        <v>-1405.9159999999999</v>
      </c>
      <c r="T41" s="3">
        <v>2151.1660000000002</v>
      </c>
      <c r="U41" s="3">
        <v>58645.41</v>
      </c>
      <c r="V41" s="3">
        <v>47073.41</v>
      </c>
      <c r="W41" s="2">
        <f t="shared" si="3"/>
        <v>3.9049395761316417</v>
      </c>
      <c r="X41" s="2">
        <f t="shared" si="4"/>
        <v>23.084392630014765</v>
      </c>
      <c r="Y41" s="2">
        <f t="shared" si="4"/>
        <v>17.399615118942609</v>
      </c>
      <c r="Z41" s="2">
        <f t="shared" si="4"/>
        <v>5.6847775110721566</v>
      </c>
      <c r="AA41" s="2">
        <f t="shared" si="4"/>
        <v>1.5890428454700891</v>
      </c>
      <c r="AB41" s="2">
        <f t="shared" si="4"/>
        <v>0.45461653859128864</v>
      </c>
      <c r="AC41" s="2">
        <f t="shared" si="4"/>
        <v>0.840177824635017</v>
      </c>
      <c r="AD41" s="2">
        <f t="shared" si="4"/>
        <v>25.30678076396266</v>
      </c>
      <c r="AE41" s="2">
        <f t="shared" si="4"/>
        <v>11.049565970521565</v>
      </c>
      <c r="AF41" s="2">
        <f t="shared" si="4"/>
        <v>3.693131029088025</v>
      </c>
      <c r="AG41" s="2">
        <f t="shared" si="4"/>
        <v>2.3177593478132756</v>
      </c>
      <c r="AH41" s="2">
        <f t="shared" si="4"/>
        <v>8.2463275780339647</v>
      </c>
      <c r="AI41" s="2">
        <f t="shared" si="4"/>
        <v>-2.2223976184304033</v>
      </c>
      <c r="AJ41" s="2">
        <f t="shared" si="4"/>
        <v>3.4004493833546645</v>
      </c>
      <c r="AK41" s="2">
        <f t="shared" si="4"/>
        <v>92.703560892595675</v>
      </c>
      <c r="AL41" s="2">
        <f t="shared" si="4"/>
        <v>74.411155627646266</v>
      </c>
    </row>
    <row r="42" spans="1:38" x14ac:dyDescent="0.25">
      <c r="A42">
        <f t="shared" si="1"/>
        <v>2045</v>
      </c>
      <c r="B42">
        <v>52963</v>
      </c>
      <c r="C42" s="3">
        <v>64826.038116542215</v>
      </c>
      <c r="D42" s="3">
        <v>36926.993359017586</v>
      </c>
      <c r="E42" s="4">
        <v>0.45097618216401952</v>
      </c>
      <c r="F42" s="3">
        <v>122.44978477805661</v>
      </c>
      <c r="G42" s="3">
        <v>170.14797794424661</v>
      </c>
      <c r="H42" s="3">
        <v>14923.76</v>
      </c>
      <c r="I42" s="3">
        <v>11279.48</v>
      </c>
      <c r="J42" s="3">
        <v>3644.2849999999999</v>
      </c>
      <c r="K42" s="3">
        <v>1026.7380000000001</v>
      </c>
      <c r="L42" s="3">
        <v>291.65449999999998</v>
      </c>
      <c r="M42" s="3">
        <v>529.24130000000002</v>
      </c>
      <c r="N42" s="3">
        <v>16461.23</v>
      </c>
      <c r="O42" s="3">
        <v>7222.8</v>
      </c>
      <c r="P42" s="3">
        <v>2392.9609999999998</v>
      </c>
      <c r="Q42" s="3">
        <v>1499.702</v>
      </c>
      <c r="R42" s="3">
        <v>5345.768</v>
      </c>
      <c r="S42" s="3">
        <v>-1537.4670000000001</v>
      </c>
      <c r="T42" s="3">
        <v>2291.5210000000002</v>
      </c>
      <c r="U42" s="3">
        <v>62474.400000000001</v>
      </c>
      <c r="V42" s="3">
        <v>50902.400000000001</v>
      </c>
      <c r="W42" s="2">
        <f t="shared" si="3"/>
        <v>3.9074174773439214</v>
      </c>
      <c r="X42" s="2">
        <f t="shared" si="4"/>
        <v>23.021243367010232</v>
      </c>
      <c r="Y42" s="2">
        <f t="shared" si="4"/>
        <v>17.399613377146547</v>
      </c>
      <c r="Z42" s="2">
        <f t="shared" si="4"/>
        <v>5.6216377028138274</v>
      </c>
      <c r="AA42" s="2">
        <f t="shared" si="4"/>
        <v>1.5838358009079048</v>
      </c>
      <c r="AB42" s="2">
        <f t="shared" si="4"/>
        <v>0.44990332353131418</v>
      </c>
      <c r="AC42" s="2">
        <f t="shared" si="4"/>
        <v>0.81640235216680479</v>
      </c>
      <c r="AD42" s="2">
        <f t="shared" si="4"/>
        <v>25.392929258466356</v>
      </c>
      <c r="AE42" s="2">
        <f t="shared" si="4"/>
        <v>11.141819259438741</v>
      </c>
      <c r="AF42" s="2">
        <f t="shared" si="4"/>
        <v>3.6913577777158149</v>
      </c>
      <c r="AG42" s="2">
        <f t="shared" si="4"/>
        <v>2.3134253512514262</v>
      </c>
      <c r="AH42" s="2">
        <f t="shared" si="4"/>
        <v>8.2463284126504028</v>
      </c>
      <c r="AI42" s="2">
        <f t="shared" si="4"/>
        <v>-2.3716812636860367</v>
      </c>
      <c r="AJ42" s="2">
        <f t="shared" si="4"/>
        <v>3.5348774452024596</v>
      </c>
      <c r="AK42" s="2">
        <f t="shared" si="4"/>
        <v>96.37238649026412</v>
      </c>
      <c r="AL42" s="2">
        <f t="shared" si="4"/>
        <v>78.521534677916407</v>
      </c>
    </row>
    <row r="43" spans="1:38" x14ac:dyDescent="0.25">
      <c r="A43">
        <f t="shared" si="1"/>
        <v>2046</v>
      </c>
      <c r="B43">
        <v>53328</v>
      </c>
      <c r="C43" s="3">
        <v>66464.780197538683</v>
      </c>
      <c r="D43" s="3">
        <v>37118.11538903138</v>
      </c>
      <c r="E43" s="4">
        <v>0.44703907504718765</v>
      </c>
      <c r="F43" s="3">
        <v>124.41262587680298</v>
      </c>
      <c r="G43" s="3">
        <v>168.35831404951637</v>
      </c>
      <c r="H43" s="3">
        <v>15241.39</v>
      </c>
      <c r="I43" s="3">
        <v>11564.61</v>
      </c>
      <c r="J43" s="3">
        <v>3676.7730000000001</v>
      </c>
      <c r="K43" s="3">
        <v>1048.479</v>
      </c>
      <c r="L43" s="3">
        <v>295.75880000000001</v>
      </c>
      <c r="M43" s="3">
        <v>510.50069999999999</v>
      </c>
      <c r="N43" s="3">
        <v>16932.7</v>
      </c>
      <c r="O43" s="3">
        <v>7462.8469999999998</v>
      </c>
      <c r="P43" s="3">
        <v>2453.5120000000002</v>
      </c>
      <c r="Q43" s="3">
        <v>1535.4390000000001</v>
      </c>
      <c r="R43" s="3">
        <v>5480.9040000000005</v>
      </c>
      <c r="S43" s="3">
        <v>-1691.3150000000001</v>
      </c>
      <c r="T43" s="3">
        <v>2442.3739999999998</v>
      </c>
      <c r="U43" s="3">
        <v>66608.09</v>
      </c>
      <c r="V43" s="3">
        <v>55036.09</v>
      </c>
      <c r="W43" s="2">
        <f t="shared" si="3"/>
        <v>3.9093996901130699</v>
      </c>
      <c r="X43" s="2">
        <f t="shared" si="4"/>
        <v>22.931528479747261</v>
      </c>
      <c r="Y43" s="2">
        <f t="shared" si="4"/>
        <v>17.399606175825824</v>
      </c>
      <c r="Z43" s="2">
        <f t="shared" si="4"/>
        <v>5.5319117720277333</v>
      </c>
      <c r="AA43" s="2">
        <f t="shared" si="4"/>
        <v>1.5774956253279346</v>
      </c>
      <c r="AB43" s="2">
        <f t="shared" si="4"/>
        <v>0.44498574902524468</v>
      </c>
      <c r="AC43" s="2">
        <f t="shared" si="4"/>
        <v>0.76807701534970974</v>
      </c>
      <c r="AD43" s="2">
        <f t="shared" si="4"/>
        <v>25.476199499456179</v>
      </c>
      <c r="AE43" s="2">
        <f t="shared" si="4"/>
        <v>11.228273045994912</v>
      </c>
      <c r="AF43" s="2">
        <f t="shared" si="4"/>
        <v>3.691446797398509</v>
      </c>
      <c r="AG43" s="2">
        <f t="shared" si="4"/>
        <v>2.3101543335230352</v>
      </c>
      <c r="AH43" s="2">
        <f t="shared" si="4"/>
        <v>8.2463283316522098</v>
      </c>
      <c r="AI43" s="2">
        <f t="shared" si="4"/>
        <v>-2.5446785424901361</v>
      </c>
      <c r="AJ43" s="2">
        <f t="shared" si="4"/>
        <v>3.6746890499615996</v>
      </c>
      <c r="AK43" s="2">
        <f t="shared" si="4"/>
        <v>100.21561765800682</v>
      </c>
      <c r="AL43" s="2">
        <f t="shared" si="4"/>
        <v>82.804892811543652</v>
      </c>
    </row>
    <row r="44" spans="1:38" x14ac:dyDescent="0.25">
      <c r="A44">
        <f t="shared" si="1"/>
        <v>2047</v>
      </c>
      <c r="B44">
        <v>53693</v>
      </c>
      <c r="C44" s="3">
        <v>68161.289038263392</v>
      </c>
      <c r="D44" s="3">
        <v>37319.163318338826</v>
      </c>
      <c r="E44" s="4">
        <v>0.44310129638537066</v>
      </c>
      <c r="F44" s="3">
        <v>126.40808220098138</v>
      </c>
      <c r="G44" s="3">
        <v>166.61734464603765</v>
      </c>
      <c r="H44" s="3">
        <v>15567.45</v>
      </c>
      <c r="I44" s="3">
        <v>11859.8</v>
      </c>
      <c r="J44" s="3">
        <v>3707.65</v>
      </c>
      <c r="K44" s="3">
        <v>1070.539</v>
      </c>
      <c r="L44" s="3">
        <v>299.91840000000002</v>
      </c>
      <c r="M44" s="3">
        <v>488.9151</v>
      </c>
      <c r="N44" s="3">
        <v>17412.14</v>
      </c>
      <c r="O44" s="3">
        <v>7701.8990000000003</v>
      </c>
      <c r="P44" s="3">
        <v>2517.2869999999998</v>
      </c>
      <c r="Q44" s="3">
        <v>1572.152</v>
      </c>
      <c r="R44" s="3">
        <v>5620.8029999999999</v>
      </c>
      <c r="S44" s="3">
        <v>-1844.694</v>
      </c>
      <c r="T44" s="3">
        <v>2605.0329999999999</v>
      </c>
      <c r="U44" s="3">
        <v>71057.820000000007</v>
      </c>
      <c r="V44" s="3">
        <v>59485.82</v>
      </c>
      <c r="W44" s="2">
        <f t="shared" si="3"/>
        <v>3.9109858877502717</v>
      </c>
      <c r="X44" s="2">
        <f t="shared" si="4"/>
        <v>22.839136729443265</v>
      </c>
      <c r="Y44" s="2">
        <f t="shared" si="4"/>
        <v>17.399612254020486</v>
      </c>
      <c r="Z44" s="2">
        <f t="shared" si="4"/>
        <v>5.4395244754227772</v>
      </c>
      <c r="AA44" s="2">
        <f t="shared" si="4"/>
        <v>1.5705967640944061</v>
      </c>
      <c r="AB44" s="2">
        <f t="shared" si="4"/>
        <v>0.44001280526199588</v>
      </c>
      <c r="AC44" s="2">
        <f t="shared" si="4"/>
        <v>0.71729145222817015</v>
      </c>
      <c r="AD44" s="2">
        <f t="shared" si="4"/>
        <v>25.54549693188083</v>
      </c>
      <c r="AE44" s="2">
        <f t="shared" si="4"/>
        <v>11.299520752426528</v>
      </c>
      <c r="AF44" s="2">
        <f t="shared" si="4"/>
        <v>3.6931329138844218</v>
      </c>
      <c r="AG44" s="2">
        <f t="shared" si="4"/>
        <v>2.3065174121302903</v>
      </c>
      <c r="AH44" s="2">
        <f t="shared" si="4"/>
        <v>8.2463273205479961</v>
      </c>
      <c r="AI44" s="2">
        <f t="shared" si="4"/>
        <v>-2.7063660708711841</v>
      </c>
      <c r="AJ44" s="2">
        <f t="shared" si="4"/>
        <v>3.8218658079333334</v>
      </c>
      <c r="AK44" s="2">
        <f t="shared" si="4"/>
        <v>104.24952491745073</v>
      </c>
      <c r="AL44" s="2">
        <f t="shared" si="4"/>
        <v>87.272146462204844</v>
      </c>
    </row>
    <row r="45" spans="1:38" x14ac:dyDescent="0.25">
      <c r="A45">
        <f t="shared" si="1"/>
        <v>2048</v>
      </c>
      <c r="B45">
        <v>54058</v>
      </c>
      <c r="C45" s="3">
        <v>69866.553273419922</v>
      </c>
      <c r="D45" s="3">
        <v>37502.771833455809</v>
      </c>
      <c r="E45" s="4">
        <v>0.43916341017059501</v>
      </c>
      <c r="F45" s="3">
        <v>128.43537052126177</v>
      </c>
      <c r="G45" s="3">
        <v>164.81183751288708</v>
      </c>
      <c r="H45" s="3">
        <v>15891.4</v>
      </c>
      <c r="I45" s="3">
        <v>12156.51</v>
      </c>
      <c r="J45" s="3">
        <v>3734.8939999999998</v>
      </c>
      <c r="K45" s="3">
        <v>1092.953</v>
      </c>
      <c r="L45" s="3">
        <v>304.1318</v>
      </c>
      <c r="M45" s="3">
        <v>462.43340000000001</v>
      </c>
      <c r="N45" s="3">
        <v>17894.189999999999</v>
      </c>
      <c r="O45" s="3">
        <v>7941.5429999999997</v>
      </c>
      <c r="P45" s="3">
        <v>2582.4430000000002</v>
      </c>
      <c r="Q45" s="3">
        <v>1608.7819999999999</v>
      </c>
      <c r="R45" s="3">
        <v>5761.4250000000002</v>
      </c>
      <c r="S45" s="3">
        <v>-2002.7909999999999</v>
      </c>
      <c r="T45" s="3">
        <v>2779.9630000000002</v>
      </c>
      <c r="U45" s="3">
        <v>75840.570000000007</v>
      </c>
      <c r="V45" s="3">
        <v>64268.57</v>
      </c>
      <c r="W45" s="2">
        <f t="shared" si="3"/>
        <v>3.9122548369764232</v>
      </c>
      <c r="X45" s="2">
        <f t="shared" si="4"/>
        <v>22.745361343087371</v>
      </c>
      <c r="Y45" s="2">
        <f t="shared" si="4"/>
        <v>17.39961316314831</v>
      </c>
      <c r="Z45" s="2">
        <f t="shared" si="4"/>
        <v>5.3457539051391922</v>
      </c>
      <c r="AA45" s="2">
        <f t="shared" si="4"/>
        <v>1.5643436648760571</v>
      </c>
      <c r="AB45" s="2">
        <f t="shared" si="4"/>
        <v>0.43530385535091809</v>
      </c>
      <c r="AC45" s="2">
        <f t="shared" si="4"/>
        <v>0.66188094064163394</v>
      </c>
      <c r="AD45" s="2">
        <f t="shared" si="4"/>
        <v>25.611954736011967</v>
      </c>
      <c r="AE45" s="2">
        <f t="shared" si="4"/>
        <v>11.366730757306852</v>
      </c>
      <c r="AF45" s="2">
        <f t="shared" si="4"/>
        <v>3.6962507509046771</v>
      </c>
      <c r="AG45" s="2">
        <f t="shared" si="4"/>
        <v>2.3026497295552804</v>
      </c>
      <c r="AH45" s="2">
        <f t="shared" si="4"/>
        <v>8.2463277921452587</v>
      </c>
      <c r="AI45" s="2">
        <f t="shared" si="4"/>
        <v>-2.8665948242246313</v>
      </c>
      <c r="AJ45" s="2">
        <f t="shared" si="4"/>
        <v>3.9789611334063211</v>
      </c>
      <c r="AK45" s="2">
        <f t="shared" si="4"/>
        <v>108.55061033739709</v>
      </c>
      <c r="AL45" s="2">
        <f t="shared" si="4"/>
        <v>91.987606356488712</v>
      </c>
    </row>
    <row r="46" spans="1:38" x14ac:dyDescent="0.25">
      <c r="A46">
        <f t="shared" si="1"/>
        <v>2049</v>
      </c>
      <c r="B46">
        <v>54424</v>
      </c>
      <c r="C46" s="3">
        <v>71603.769389816269</v>
      </c>
      <c r="D46" s="3">
        <v>37681.622260549411</v>
      </c>
      <c r="E46" s="4">
        <v>0.43522450494832088</v>
      </c>
      <c r="F46" s="3">
        <v>130.49418511789972</v>
      </c>
      <c r="G46" s="3">
        <v>163.00942521806837</v>
      </c>
      <c r="H46" s="3">
        <v>16217.58</v>
      </c>
      <c r="I46" s="3">
        <v>12458.78</v>
      </c>
      <c r="J46" s="3">
        <v>3758.808</v>
      </c>
      <c r="K46" s="3">
        <v>1115.702</v>
      </c>
      <c r="L46" s="3">
        <v>308.39479999999998</v>
      </c>
      <c r="M46" s="3">
        <v>431.58909999999997</v>
      </c>
      <c r="N46" s="3">
        <v>18381.82</v>
      </c>
      <c r="O46" s="3">
        <v>8181.9049999999997</v>
      </c>
      <c r="P46" s="3">
        <v>2649.39</v>
      </c>
      <c r="Q46" s="3">
        <v>1645.848</v>
      </c>
      <c r="R46" s="3">
        <v>5904.6819999999998</v>
      </c>
      <c r="S46" s="3">
        <v>-2164.239</v>
      </c>
      <c r="T46" s="3">
        <v>2967.846</v>
      </c>
      <c r="U46" s="3">
        <v>80972.649999999994</v>
      </c>
      <c r="V46" s="3">
        <v>69400.649999999994</v>
      </c>
      <c r="W46" s="2">
        <f t="shared" si="3"/>
        <v>3.9132696391917934</v>
      </c>
      <c r="X46" s="2">
        <f t="shared" si="4"/>
        <v>22.649059034462674</v>
      </c>
      <c r="Y46" s="2">
        <f t="shared" si="4"/>
        <v>17.399614721640521</v>
      </c>
      <c r="Z46" s="2">
        <f t="shared" si="4"/>
        <v>5.249455485418328</v>
      </c>
      <c r="AA46" s="2">
        <f t="shared" si="4"/>
        <v>1.5581609872045072</v>
      </c>
      <c r="AB46" s="2">
        <f t="shared" si="4"/>
        <v>0.43069632035860517</v>
      </c>
      <c r="AC46" s="2">
        <f t="shared" si="4"/>
        <v>0.60274634097877822</v>
      </c>
      <c r="AD46" s="2">
        <f t="shared" si="4"/>
        <v>25.671581477684505</v>
      </c>
      <c r="AE46" s="2">
        <f t="shared" si="4"/>
        <v>11.426640063398196</v>
      </c>
      <c r="AF46" s="2">
        <f t="shared" si="4"/>
        <v>3.7000705725092806</v>
      </c>
      <c r="AG46" s="2">
        <f t="shared" si="4"/>
        <v>2.2985493836782256</v>
      </c>
      <c r="AH46" s="2">
        <f t="shared" si="4"/>
        <v>8.2463284409714106</v>
      </c>
      <c r="AI46" s="2">
        <f t="shared" si="4"/>
        <v>-3.0225210466473089</v>
      </c>
      <c r="AJ46" s="2">
        <f t="shared" si="4"/>
        <v>4.1448181084473701</v>
      </c>
      <c r="AK46" s="2">
        <f t="shared" si="4"/>
        <v>113.08433995866731</v>
      </c>
      <c r="AL46" s="2">
        <f t="shared" si="4"/>
        <v>96.923179591534719</v>
      </c>
    </row>
    <row r="47" spans="1:38" x14ac:dyDescent="0.25">
      <c r="A47">
        <f t="shared" si="1"/>
        <v>2050</v>
      </c>
      <c r="B47">
        <v>54789</v>
      </c>
      <c r="C47" s="3">
        <v>73374.972646038179</v>
      </c>
      <c r="D47" s="3">
        <v>37856.598059219687</v>
      </c>
      <c r="E47" s="4">
        <v>0.43130827134497185</v>
      </c>
      <c r="F47" s="3">
        <v>132.58496610230202</v>
      </c>
      <c r="G47" s="3">
        <v>161.21415030865754</v>
      </c>
      <c r="H47" s="3">
        <v>16549.560000000001</v>
      </c>
      <c r="I47" s="3">
        <v>12766.96</v>
      </c>
      <c r="J47" s="3">
        <v>3782.5970000000002</v>
      </c>
      <c r="K47" s="3">
        <v>1138.8030000000001</v>
      </c>
      <c r="L47" s="3">
        <v>312.72059999999999</v>
      </c>
      <c r="M47" s="3">
        <v>399.49149999999997</v>
      </c>
      <c r="N47" s="3">
        <v>18879.349999999999</v>
      </c>
      <c r="O47" s="3">
        <v>8426.8169999999991</v>
      </c>
      <c r="P47" s="3">
        <v>2718.0630000000001</v>
      </c>
      <c r="Q47" s="3">
        <v>1683.73</v>
      </c>
      <c r="R47" s="3">
        <v>6050.741</v>
      </c>
      <c r="S47" s="3">
        <v>-2329.7950000000001</v>
      </c>
      <c r="T47" s="3">
        <v>3169.3359999999998</v>
      </c>
      <c r="U47" s="3">
        <v>86471.79</v>
      </c>
      <c r="V47" s="3">
        <v>74899.789999999994</v>
      </c>
      <c r="W47" s="2">
        <f t="shared" si="3"/>
        <v>3.9140821005611155</v>
      </c>
      <c r="X47" s="2">
        <f t="shared" si="4"/>
        <v>22.554775018227666</v>
      </c>
      <c r="Y47" s="2">
        <f t="shared" si="4"/>
        <v>17.399611256535632</v>
      </c>
      <c r="Z47" s="2">
        <f t="shared" si="4"/>
        <v>5.1551596731044755</v>
      </c>
      <c r="AA47" s="2">
        <f t="shared" si="4"/>
        <v>1.5520319244186989</v>
      </c>
      <c r="AB47" s="2">
        <f t="shared" si="4"/>
        <v>0.42619518443784399</v>
      </c>
      <c r="AC47" s="2">
        <f t="shared" si="4"/>
        <v>0.54445199172632353</v>
      </c>
      <c r="AD47" s="2">
        <f t="shared" si="4"/>
        <v>25.729958484719617</v>
      </c>
      <c r="AE47" s="2">
        <f t="shared" si="4"/>
        <v>11.48459303780742</v>
      </c>
      <c r="AF47" s="2">
        <f t="shared" si="4"/>
        <v>3.7043461850568193</v>
      </c>
      <c r="AG47" s="2">
        <f t="shared" si="4"/>
        <v>2.2946925079241058</v>
      </c>
      <c r="AH47" s="2">
        <f t="shared" si="4"/>
        <v>8.2463281167937907</v>
      </c>
      <c r="AI47" s="2">
        <f t="shared" si="4"/>
        <v>-3.1751902808045482</v>
      </c>
      <c r="AJ47" s="2">
        <f t="shared" si="4"/>
        <v>4.3193692422740897</v>
      </c>
      <c r="AK47" s="2">
        <f t="shared" si="4"/>
        <v>117.84916148063324</v>
      </c>
      <c r="AL47" s="2">
        <f t="shared" si="4"/>
        <v>102.07811641895603</v>
      </c>
    </row>
    <row r="48" spans="1:38" x14ac:dyDescent="0.25">
      <c r="A48">
        <f t="shared" si="1"/>
        <v>2051</v>
      </c>
      <c r="B48">
        <v>55154</v>
      </c>
      <c r="C48" s="3">
        <v>75245.236140341338</v>
      </c>
      <c r="D48" s="3">
        <v>38060.312335670409</v>
      </c>
      <c r="E48" s="4">
        <v>0.42741479329533827</v>
      </c>
      <c r="F48" s="3">
        <v>134.70866688902007</v>
      </c>
      <c r="G48" s="3">
        <v>159.55644060428722</v>
      </c>
      <c r="H48" s="3">
        <v>16898.939999999999</v>
      </c>
      <c r="I48" s="3">
        <v>13092.38</v>
      </c>
      <c r="J48" s="3">
        <v>3806.5659999999998</v>
      </c>
      <c r="K48" s="3">
        <v>1162.229</v>
      </c>
      <c r="L48" s="3">
        <v>317.10599999999999</v>
      </c>
      <c r="M48" s="3">
        <v>366.31950000000001</v>
      </c>
      <c r="N48" s="3">
        <v>19398.580000000002</v>
      </c>
      <c r="O48" s="3">
        <v>8678.893</v>
      </c>
      <c r="P48" s="3">
        <v>2790.8780000000002</v>
      </c>
      <c r="Q48" s="3">
        <v>1723.836</v>
      </c>
      <c r="R48" s="3">
        <v>6204.9690000000001</v>
      </c>
      <c r="S48" s="3">
        <v>-2499.6320000000001</v>
      </c>
      <c r="T48" s="3">
        <v>3385.1379999999999</v>
      </c>
      <c r="U48" s="3">
        <v>92356.56</v>
      </c>
      <c r="V48" s="3">
        <v>80784.56</v>
      </c>
      <c r="W48" s="2">
        <f t="shared" si="3"/>
        <v>3.914731035404726</v>
      </c>
      <c r="X48" s="2">
        <f t="shared" si="4"/>
        <v>22.458484904587792</v>
      </c>
      <c r="Y48" s="2">
        <f t="shared" si="4"/>
        <v>17.399613147045152</v>
      </c>
      <c r="Z48" s="2">
        <f t="shared" si="4"/>
        <v>5.0588797314693785</v>
      </c>
      <c r="AA48" s="2">
        <f t="shared" si="4"/>
        <v>1.5445881488527784</v>
      </c>
      <c r="AB48" s="2">
        <f t="shared" si="4"/>
        <v>0.42143000177255008</v>
      </c>
      <c r="AC48" s="2">
        <f t="shared" si="4"/>
        <v>0.48683414231934952</v>
      </c>
      <c r="AD48" s="2">
        <f t="shared" si="4"/>
        <v>25.780475941120496</v>
      </c>
      <c r="AE48" s="2">
        <f t="shared" si="4"/>
        <v>11.534142817776305</v>
      </c>
      <c r="AF48" s="2">
        <f t="shared" si="4"/>
        <v>3.7090427821831531</v>
      </c>
      <c r="AG48" s="2">
        <f t="shared" si="4"/>
        <v>2.2909569939880852</v>
      </c>
      <c r="AH48" s="2">
        <f t="shared" si="4"/>
        <v>8.246328031221795</v>
      </c>
      <c r="AI48" s="2">
        <f t="shared" si="4"/>
        <v>-3.3219804046303851</v>
      </c>
      <c r="AJ48" s="2">
        <f t="shared" si="4"/>
        <v>4.4988070655879318</v>
      </c>
      <c r="AK48" s="2">
        <f t="shared" si="4"/>
        <v>122.74074046062398</v>
      </c>
      <c r="AL48" s="2">
        <f t="shared" si="4"/>
        <v>107.36169376799771</v>
      </c>
    </row>
    <row r="49" spans="1:38" x14ac:dyDescent="0.25">
      <c r="A49">
        <f t="shared" si="1"/>
        <v>2052</v>
      </c>
      <c r="B49">
        <v>55519</v>
      </c>
      <c r="C49" s="3">
        <v>77154.168176812105</v>
      </c>
      <c r="D49" s="3">
        <v>38260.687603758932</v>
      </c>
      <c r="E49" s="4">
        <v>0.42355671521642074</v>
      </c>
      <c r="F49" s="3">
        <v>136.86697782581314</v>
      </c>
      <c r="G49" s="3">
        <v>157.89276304367536</v>
      </c>
      <c r="H49" s="3">
        <v>17255.75</v>
      </c>
      <c r="I49" s="3">
        <v>13424.52</v>
      </c>
      <c r="J49" s="3">
        <v>3831.2249999999999</v>
      </c>
      <c r="K49" s="3">
        <v>1186.079</v>
      </c>
      <c r="L49" s="3">
        <v>321.55680000000001</v>
      </c>
      <c r="M49" s="3">
        <v>332.2353</v>
      </c>
      <c r="N49" s="3">
        <v>19920.32</v>
      </c>
      <c r="O49" s="3">
        <v>8926.857</v>
      </c>
      <c r="P49" s="3">
        <v>2865.482</v>
      </c>
      <c r="Q49" s="3">
        <v>1765.6010000000001</v>
      </c>
      <c r="R49" s="3">
        <v>6362.3860000000004</v>
      </c>
      <c r="S49" s="3">
        <v>-2664.5749999999998</v>
      </c>
      <c r="T49" s="3">
        <v>3615.991</v>
      </c>
      <c r="U49" s="3">
        <v>98637.119999999995</v>
      </c>
      <c r="V49" s="3">
        <v>87065.12</v>
      </c>
      <c r="W49" s="2">
        <f t="shared" si="3"/>
        <v>3.91525084953359</v>
      </c>
      <c r="X49" s="2">
        <f t="shared" si="4"/>
        <v>22.365285515690438</v>
      </c>
      <c r="Y49" s="2">
        <f t="shared" si="4"/>
        <v>17.399604347020361</v>
      </c>
      <c r="Z49" s="2">
        <f t="shared" si="4"/>
        <v>4.9656746881388001</v>
      </c>
      <c r="AA49" s="2">
        <f t="shared" si="4"/>
        <v>1.5372844112347825</v>
      </c>
      <c r="AB49" s="2">
        <f t="shared" si="4"/>
        <v>0.41677177992911157</v>
      </c>
      <c r="AC49" s="2">
        <f t="shared" si="4"/>
        <v>0.43061225057682612</v>
      </c>
      <c r="AD49" s="2">
        <f t="shared" si="4"/>
        <v>25.8188513604983</v>
      </c>
      <c r="AE49" s="2">
        <f t="shared" si="4"/>
        <v>11.570155198281141</v>
      </c>
      <c r="AF49" s="2">
        <f t="shared" si="4"/>
        <v>3.7139691447819811</v>
      </c>
      <c r="AG49" s="2">
        <f t="shared" si="4"/>
        <v>2.2884065005455314</v>
      </c>
      <c r="AH49" s="2">
        <f t="shared" si="4"/>
        <v>8.2463282935271813</v>
      </c>
      <c r="AI49" s="2">
        <f t="shared" si="4"/>
        <v>-3.453572325339139</v>
      </c>
      <c r="AJ49" s="2">
        <f t="shared" si="4"/>
        <v>4.6867085543756133</v>
      </c>
      <c r="AK49" s="2">
        <f t="shared" si="4"/>
        <v>127.84418824133519</v>
      </c>
      <c r="AL49" s="2">
        <f t="shared" si="4"/>
        <v>112.84564665446879</v>
      </c>
    </row>
    <row r="50" spans="1:38" x14ac:dyDescent="0.25">
      <c r="A50">
        <f t="shared" si="1"/>
        <v>2053</v>
      </c>
      <c r="B50">
        <v>55885</v>
      </c>
      <c r="C50" s="3">
        <v>79108.234880511736</v>
      </c>
      <c r="D50" s="3">
        <v>38460.478678410676</v>
      </c>
      <c r="E50" s="4">
        <v>0.41973858238933387</v>
      </c>
      <c r="F50" s="3">
        <v>139.06058222325109</v>
      </c>
      <c r="G50" s="3">
        <v>156.23977748201185</v>
      </c>
      <c r="H50" s="3">
        <v>17616.46</v>
      </c>
      <c r="I50" s="3">
        <v>13764.52</v>
      </c>
      <c r="J50" s="3">
        <v>3851.9340000000002</v>
      </c>
      <c r="K50" s="3">
        <v>1210.4179999999999</v>
      </c>
      <c r="L50" s="3">
        <v>326.07339999999999</v>
      </c>
      <c r="M50" s="3">
        <v>292.54349999999999</v>
      </c>
      <c r="N50" s="3">
        <v>20450.57</v>
      </c>
      <c r="O50" s="3">
        <v>9176.91</v>
      </c>
      <c r="P50" s="3">
        <v>2942.0219999999999</v>
      </c>
      <c r="Q50" s="3">
        <v>1808.115</v>
      </c>
      <c r="R50" s="3">
        <v>6523.5240000000003</v>
      </c>
      <c r="S50" s="3">
        <v>-2834.1129999999998</v>
      </c>
      <c r="T50" s="3">
        <v>3862.3009999999999</v>
      </c>
      <c r="U50" s="3">
        <v>105333.5</v>
      </c>
      <c r="V50" s="3">
        <v>93761.53</v>
      </c>
      <c r="W50" s="2">
        <f t="shared" si="3"/>
        <v>3.9156668402321562</v>
      </c>
      <c r="X50" s="2">
        <f t="shared" si="4"/>
        <v>22.268806814623801</v>
      </c>
      <c r="Y50" s="2">
        <f t="shared" si="4"/>
        <v>17.399604504879278</v>
      </c>
      <c r="Z50" s="2">
        <f t="shared" si="4"/>
        <v>4.8691947251991108</v>
      </c>
      <c r="AA50" s="2">
        <f t="shared" si="4"/>
        <v>1.5300783816353176</v>
      </c>
      <c r="AB50" s="2">
        <f t="shared" si="4"/>
        <v>0.41218641838300957</v>
      </c>
      <c r="AC50" s="2">
        <f t="shared" si="4"/>
        <v>0.36980157684199311</v>
      </c>
      <c r="AD50" s="2">
        <f t="shared" si="4"/>
        <v>25.851379481402113</v>
      </c>
      <c r="AE50" s="2">
        <f t="shared" si="4"/>
        <v>11.600448441127746</v>
      </c>
      <c r="AF50" s="2">
        <f t="shared" si="4"/>
        <v>3.7189832442143964</v>
      </c>
      <c r="AG50" s="2">
        <f t="shared" si="4"/>
        <v>2.2856217215957981</v>
      </c>
      <c r="AH50" s="2">
        <f t="shared" si="4"/>
        <v>8.2463273385550746</v>
      </c>
      <c r="AI50" s="2">
        <f t="shared" si="4"/>
        <v>-3.5825764590510181</v>
      </c>
      <c r="AJ50" s="2">
        <f t="shared" si="4"/>
        <v>4.882299555582013</v>
      </c>
      <c r="AK50" s="2">
        <f t="shared" si="4"/>
        <v>133.15111904481242</v>
      </c>
      <c r="AL50" s="2">
        <f t="shared" si="4"/>
        <v>118.52309704750863</v>
      </c>
    </row>
    <row r="51" spans="1:38" x14ac:dyDescent="0.25">
      <c r="A51">
        <f t="shared" si="1"/>
        <v>2054</v>
      </c>
      <c r="B51">
        <v>56250</v>
      </c>
      <c r="C51" s="3">
        <v>81098.16750328934</v>
      </c>
      <c r="D51" s="3">
        <v>38654.853422900378</v>
      </c>
      <c r="E51" s="4">
        <v>0.41596908099728436</v>
      </c>
      <c r="F51" s="3">
        <v>141.28869279444774</v>
      </c>
      <c r="G51" s="3">
        <v>154.5850467049805</v>
      </c>
      <c r="H51" s="3">
        <v>17982.66</v>
      </c>
      <c r="I51" s="3">
        <v>14110.76</v>
      </c>
      <c r="J51" s="3">
        <v>3871.8919999999998</v>
      </c>
      <c r="K51" s="3">
        <v>1235.3140000000001</v>
      </c>
      <c r="L51" s="3">
        <v>330.65960000000001</v>
      </c>
      <c r="M51" s="3">
        <v>250.34370000000001</v>
      </c>
      <c r="N51" s="3">
        <v>20985.99</v>
      </c>
      <c r="O51" s="3">
        <v>9427.48</v>
      </c>
      <c r="P51" s="3">
        <v>3020.038</v>
      </c>
      <c r="Q51" s="3">
        <v>1850.8530000000001</v>
      </c>
      <c r="R51" s="3">
        <v>6687.6210000000001</v>
      </c>
      <c r="S51" s="3">
        <v>-3003.335</v>
      </c>
      <c r="T51" s="3">
        <v>4124.8599999999997</v>
      </c>
      <c r="U51" s="3">
        <v>112461.7</v>
      </c>
      <c r="V51" s="3">
        <v>100889.7</v>
      </c>
      <c r="W51" s="2">
        <f t="shared" si="3"/>
        <v>3.9160001329111815</v>
      </c>
      <c r="X51" s="2">
        <f t="shared" si="4"/>
        <v>22.17394122903039</v>
      </c>
      <c r="Y51" s="2">
        <f t="shared" si="4"/>
        <v>17.399604003910035</v>
      </c>
      <c r="Z51" s="2">
        <f t="shared" si="4"/>
        <v>4.7743273605324754</v>
      </c>
      <c r="AA51" s="2">
        <f t="shared" si="4"/>
        <v>1.5232329385863075</v>
      </c>
      <c r="AB51" s="2">
        <f t="shared" si="4"/>
        <v>0.40772758519677826</v>
      </c>
      <c r="AC51" s="2">
        <f t="shared" si="4"/>
        <v>0.30869217851296837</v>
      </c>
      <c r="AD51" s="2">
        <f t="shared" si="4"/>
        <v>25.877267817609823</v>
      </c>
      <c r="AE51" s="2">
        <f t="shared" si="4"/>
        <v>11.62477561483448</v>
      </c>
      <c r="AF51" s="2">
        <f t="shared" si="4"/>
        <v>3.7239287803605516</v>
      </c>
      <c r="AG51" s="2">
        <f t="shared" si="4"/>
        <v>2.2822377582390252</v>
      </c>
      <c r="AH51" s="2">
        <f t="shared" si="4"/>
        <v>8.2463281303227358</v>
      </c>
      <c r="AI51" s="2">
        <f t="shared" si="4"/>
        <v>-3.703332753946857</v>
      </c>
      <c r="AJ51" s="2">
        <f t="shared" si="4"/>
        <v>5.0862554937911453</v>
      </c>
      <c r="AK51" s="2">
        <f t="shared" si="4"/>
        <v>138.67354030587504</v>
      </c>
      <c r="AL51" s="2">
        <f t="shared" si="4"/>
        <v>124.40441394179211</v>
      </c>
    </row>
    <row r="52" spans="1:38" x14ac:dyDescent="0.25">
      <c r="A52">
        <f t="shared" si="1"/>
        <v>2055</v>
      </c>
      <c r="B52">
        <v>56615</v>
      </c>
      <c r="C52" s="3">
        <v>83144.115804902845</v>
      </c>
      <c r="D52" s="3">
        <v>38852.972858857596</v>
      </c>
      <c r="E52" s="4">
        <v>0.41225634681258655</v>
      </c>
      <c r="F52" s="3">
        <v>143.5514659876273</v>
      </c>
      <c r="G52" s="3">
        <v>152.96472185536618</v>
      </c>
      <c r="H52" s="3">
        <v>18358.55</v>
      </c>
      <c r="I52" s="3">
        <v>14466.75</v>
      </c>
      <c r="J52" s="3">
        <v>3891.8029999999999</v>
      </c>
      <c r="K52" s="3">
        <v>1260.789</v>
      </c>
      <c r="L52" s="3">
        <v>335.31939999999997</v>
      </c>
      <c r="M52" s="3">
        <v>206.28059999999999</v>
      </c>
      <c r="N52" s="3">
        <v>21537.01</v>
      </c>
      <c r="O52" s="3">
        <v>9688.2880000000005</v>
      </c>
      <c r="P52" s="3">
        <v>3100.1590000000001</v>
      </c>
      <c r="Q52" s="3">
        <v>1892.229</v>
      </c>
      <c r="R52" s="3">
        <v>6856.3360000000002</v>
      </c>
      <c r="S52" s="3">
        <v>-3178.4580000000001</v>
      </c>
      <c r="T52" s="3">
        <v>4404.3</v>
      </c>
      <c r="U52" s="3">
        <v>120044.5</v>
      </c>
      <c r="V52" s="3">
        <v>108472.5</v>
      </c>
      <c r="W52" s="2">
        <f t="shared" si="3"/>
        <v>3.9162666045418129</v>
      </c>
      <c r="X52" s="2">
        <f t="shared" si="4"/>
        <v>22.080395975438869</v>
      </c>
      <c r="Y52" s="2">
        <f t="shared" si="4"/>
        <v>17.399607729242248</v>
      </c>
      <c r="Z52" s="2">
        <f t="shared" si="4"/>
        <v>4.6807918543894216</v>
      </c>
      <c r="AA52" s="2">
        <f t="shared" si="4"/>
        <v>1.5163899306577913</v>
      </c>
      <c r="AB52" s="2">
        <f t="shared" si="4"/>
        <v>0.40329901491384534</v>
      </c>
      <c r="AC52" s="2">
        <f t="shared" si="4"/>
        <v>0.24810005855860701</v>
      </c>
      <c r="AD52" s="2">
        <f t="shared" si="4"/>
        <v>25.903228137678994</v>
      </c>
      <c r="AE52" s="2">
        <f t="shared" si="4"/>
        <v>11.65240366826861</v>
      </c>
      <c r="AF52" s="2">
        <f t="shared" si="4"/>
        <v>3.7286571274322098</v>
      </c>
      <c r="AG52" s="2">
        <f t="shared" si="4"/>
        <v>2.2758423511774466</v>
      </c>
      <c r="AH52" s="2">
        <f t="shared" si="4"/>
        <v>8.2463273962625934</v>
      </c>
      <c r="AI52" s="2">
        <f t="shared" si="4"/>
        <v>-3.822829756778257</v>
      </c>
      <c r="AJ52" s="2">
        <f t="shared" si="4"/>
        <v>5.2971878495101956</v>
      </c>
      <c r="AK52" s="2">
        <f t="shared" si="4"/>
        <v>144.38123352190513</v>
      </c>
      <c r="AL52" s="2">
        <f t="shared" si="4"/>
        <v>130.46323116181793</v>
      </c>
    </row>
    <row r="53" spans="1:38" x14ac:dyDescent="0.25">
      <c r="A53">
        <f t="shared" si="1"/>
        <v>2056</v>
      </c>
      <c r="B53">
        <v>56980</v>
      </c>
      <c r="C53" s="3">
        <v>85291.661627584646</v>
      </c>
      <c r="D53" s="3">
        <v>39075.026858079313</v>
      </c>
      <c r="E53" s="4">
        <v>0.40860156853628415</v>
      </c>
      <c r="F53" s="3">
        <v>145.85040246758118</v>
      </c>
      <c r="G53" s="3">
        <v>151.44745603463798</v>
      </c>
      <c r="H53" s="3">
        <v>18591.97</v>
      </c>
      <c r="I53" s="3">
        <v>14840.42</v>
      </c>
      <c r="J53" s="3">
        <v>3751.558</v>
      </c>
      <c r="K53" s="3">
        <v>1286.8820000000001</v>
      </c>
      <c r="L53" s="3">
        <v>340.05180000000001</v>
      </c>
      <c r="M53" s="3">
        <v>0</v>
      </c>
      <c r="N53" s="3">
        <v>22111.73</v>
      </c>
      <c r="O53" s="3">
        <v>9957.3629999999994</v>
      </c>
      <c r="P53" s="3">
        <v>3183.9690000000001</v>
      </c>
      <c r="Q53" s="3">
        <v>1936.971</v>
      </c>
      <c r="R53" s="3">
        <v>7033.43</v>
      </c>
      <c r="S53" s="3">
        <v>-3519.7579999999998</v>
      </c>
      <c r="T53" s="3">
        <v>4701.5159999999996</v>
      </c>
      <c r="U53" s="3">
        <v>128265.8</v>
      </c>
      <c r="V53" s="3">
        <v>116693.8</v>
      </c>
      <c r="W53" s="2">
        <f t="shared" si="3"/>
        <v>3.9164776395420029</v>
      </c>
      <c r="X53" s="2">
        <f t="shared" si="4"/>
        <v>21.798109739237475</v>
      </c>
      <c r="Y53" s="2">
        <f t="shared" si="4"/>
        <v>17.399614120309714</v>
      </c>
      <c r="Z53" s="2">
        <f t="shared" si="4"/>
        <v>4.3985049985081872</v>
      </c>
      <c r="AA53" s="2">
        <f t="shared" si="4"/>
        <v>1.5088016524042047</v>
      </c>
      <c r="AB53" s="2">
        <f t="shared" si="4"/>
        <v>0.39869290093654591</v>
      </c>
      <c r="AC53" s="2">
        <f t="shared" si="4"/>
        <v>0</v>
      </c>
      <c r="AD53" s="2">
        <f t="shared" si="4"/>
        <v>25.924843739764501</v>
      </c>
      <c r="AE53" s="2">
        <f t="shared" si="4"/>
        <v>11.67448588758603</v>
      </c>
      <c r="AF53" s="2">
        <f t="shared" si="4"/>
        <v>3.7330366641259749</v>
      </c>
      <c r="AG53" s="2">
        <f t="shared" si="4"/>
        <v>2.2709969099412568</v>
      </c>
      <c r="AH53" s="2">
        <f t="shared" si="4"/>
        <v>8.2463277954538992</v>
      </c>
      <c r="AI53" s="2">
        <f t="shared" si="4"/>
        <v>-4.1267316556319216</v>
      </c>
      <c r="AJ53" s="2">
        <f t="shared" si="4"/>
        <v>5.5122809314333452</v>
      </c>
      <c r="AK53" s="2">
        <f t="shared" si="4"/>
        <v>150.38492339386767</v>
      </c>
      <c r="AL53" s="2">
        <f t="shared" si="4"/>
        <v>136.81736030601544</v>
      </c>
    </row>
    <row r="54" spans="1:38" x14ac:dyDescent="0.25">
      <c r="A54">
        <f t="shared" si="1"/>
        <v>2057</v>
      </c>
      <c r="B54">
        <v>57346</v>
      </c>
      <c r="C54" s="3">
        <v>87506.987907708753</v>
      </c>
      <c r="D54" s="3">
        <v>39303.852538803156</v>
      </c>
      <c r="E54" s="4">
        <v>0.40500664464389613</v>
      </c>
      <c r="F54" s="3">
        <v>148.18595017880793</v>
      </c>
      <c r="G54" s="3">
        <v>149.96488556253388</v>
      </c>
      <c r="H54" s="3">
        <v>19045.8</v>
      </c>
      <c r="I54" s="3">
        <v>15225.87</v>
      </c>
      <c r="J54" s="3">
        <v>3819.9229999999998</v>
      </c>
      <c r="K54" s="3">
        <v>1313.6690000000001</v>
      </c>
      <c r="L54" s="3">
        <v>344.85669999999999</v>
      </c>
      <c r="M54" s="3">
        <v>0</v>
      </c>
      <c r="N54" s="3">
        <v>22699.64</v>
      </c>
      <c r="O54" s="3">
        <v>10229.540000000001</v>
      </c>
      <c r="P54" s="3">
        <v>3270.0929999999998</v>
      </c>
      <c r="Q54" s="3">
        <v>1983.8869999999999</v>
      </c>
      <c r="R54" s="3">
        <v>7216.1130000000003</v>
      </c>
      <c r="S54" s="3">
        <v>-3653.8389999999999</v>
      </c>
      <c r="T54" s="3">
        <v>5023.7190000000001</v>
      </c>
      <c r="U54" s="3">
        <v>136943.29999999999</v>
      </c>
      <c r="V54" s="3">
        <v>125371.3</v>
      </c>
      <c r="W54" s="2">
        <f t="shared" si="3"/>
        <v>3.9166473058289895</v>
      </c>
      <c r="X54" s="2">
        <f t="shared" ref="X54:AL70" si="5">100*H54/$C54</f>
        <v>21.764890388053452</v>
      </c>
      <c r="Y54" s="2">
        <f t="shared" si="5"/>
        <v>17.399604721920394</v>
      </c>
      <c r="Z54" s="2">
        <f t="shared" si="5"/>
        <v>4.3652776667719033</v>
      </c>
      <c r="AA54" s="2">
        <f t="shared" si="5"/>
        <v>1.5012161101756711</v>
      </c>
      <c r="AB54" s="2">
        <f t="shared" si="5"/>
        <v>0.39409047008189907</v>
      </c>
      <c r="AC54" s="2">
        <f t="shared" si="5"/>
        <v>0</v>
      </c>
      <c r="AD54" s="2">
        <f t="shared" si="5"/>
        <v>25.940374069257981</v>
      </c>
      <c r="AE54" s="2">
        <f t="shared" si="5"/>
        <v>11.689969275126712</v>
      </c>
      <c r="AF54" s="2">
        <f t="shared" si="5"/>
        <v>3.7369507032385552</v>
      </c>
      <c r="AG54" s="2">
        <f t="shared" si="5"/>
        <v>2.2671183724119857</v>
      </c>
      <c r="AH54" s="2">
        <f t="shared" si="5"/>
        <v>8.2463277191195736</v>
      </c>
      <c r="AI54" s="2">
        <f t="shared" si="5"/>
        <v>-4.1754825384386507</v>
      </c>
      <c r="AJ54" s="2">
        <f t="shared" si="5"/>
        <v>5.7409346614676995</v>
      </c>
      <c r="AK54" s="2">
        <f t="shared" si="5"/>
        <v>156.49413066809061</v>
      </c>
      <c r="AL54" s="2">
        <f t="shared" si="5"/>
        <v>143.27004391035115</v>
      </c>
    </row>
    <row r="55" spans="1:38" x14ac:dyDescent="0.25">
      <c r="A55">
        <f t="shared" si="1"/>
        <v>2058</v>
      </c>
      <c r="B55">
        <v>57711</v>
      </c>
      <c r="C55" s="3">
        <v>89774.492171596998</v>
      </c>
      <c r="D55" s="3">
        <v>39531.675483915897</v>
      </c>
      <c r="E55" s="4">
        <v>0.40148789085895614</v>
      </c>
      <c r="F55" s="3">
        <v>150.55807892643961</v>
      </c>
      <c r="G55" s="3">
        <v>148.48982398887946</v>
      </c>
      <c r="H55" s="3">
        <v>19511.13</v>
      </c>
      <c r="I55" s="3">
        <v>15620.41</v>
      </c>
      <c r="J55" s="3">
        <v>3890.7139999999999</v>
      </c>
      <c r="K55" s="3">
        <v>1341.268</v>
      </c>
      <c r="L55" s="3">
        <v>349.74770000000001</v>
      </c>
      <c r="M55" s="3">
        <v>0</v>
      </c>
      <c r="N55" s="3">
        <v>23296.75</v>
      </c>
      <c r="O55" s="3">
        <v>10503.18</v>
      </c>
      <c r="P55" s="3">
        <v>3357.7040000000002</v>
      </c>
      <c r="Q55" s="3">
        <v>2032.7650000000001</v>
      </c>
      <c r="R55" s="3">
        <v>7403.0990000000002</v>
      </c>
      <c r="S55" s="3">
        <v>-3785.627</v>
      </c>
      <c r="T55" s="3">
        <v>5363.7749999999996</v>
      </c>
      <c r="U55" s="3">
        <v>146092.70000000001</v>
      </c>
      <c r="V55" s="3">
        <v>134520.70000000001</v>
      </c>
      <c r="W55" s="2">
        <f t="shared" si="3"/>
        <v>3.916785268063498</v>
      </c>
      <c r="X55" s="2">
        <f t="shared" si="5"/>
        <v>21.733489689594663</v>
      </c>
      <c r="Y55" s="2">
        <f t="shared" si="5"/>
        <v>17.399608309833482</v>
      </c>
      <c r="Z55" s="2">
        <f t="shared" si="5"/>
        <v>4.3338746963482695</v>
      </c>
      <c r="AA55" s="2">
        <f t="shared" si="5"/>
        <v>1.4940413112404689</v>
      </c>
      <c r="AB55" s="2">
        <f t="shared" si="5"/>
        <v>0.38958471559102154</v>
      </c>
      <c r="AC55" s="2">
        <f t="shared" si="5"/>
        <v>0</v>
      </c>
      <c r="AD55" s="2">
        <f t="shared" si="5"/>
        <v>25.950299953209498</v>
      </c>
      <c r="AE55" s="2">
        <f t="shared" si="5"/>
        <v>11.699514801959541</v>
      </c>
      <c r="AF55" s="2">
        <f t="shared" si="5"/>
        <v>3.7401537104570961</v>
      </c>
      <c r="AG55" s="2">
        <f t="shared" si="5"/>
        <v>2.2643013074521514</v>
      </c>
      <c r="AH55" s="2">
        <f t="shared" si="5"/>
        <v>8.2463279055364076</v>
      </c>
      <c r="AI55" s="2">
        <f t="shared" si="5"/>
        <v>-4.2168180609298984</v>
      </c>
      <c r="AJ55" s="2">
        <f t="shared" si="5"/>
        <v>5.9747205138710884</v>
      </c>
      <c r="AK55" s="2">
        <f t="shared" si="5"/>
        <v>162.73297288137829</v>
      </c>
      <c r="AL55" s="2">
        <f t="shared" si="5"/>
        <v>149.84289718161156</v>
      </c>
    </row>
    <row r="56" spans="1:38" x14ac:dyDescent="0.25">
      <c r="A56">
        <f t="shared" si="1"/>
        <v>2059</v>
      </c>
      <c r="B56">
        <v>58076</v>
      </c>
      <c r="C56" s="3">
        <v>92120.31973884035</v>
      </c>
      <c r="D56" s="3">
        <v>39769.257402441341</v>
      </c>
      <c r="E56" s="4">
        <v>0.39804031240716742</v>
      </c>
      <c r="F56" s="3">
        <v>152.96783179542925</v>
      </c>
      <c r="G56" s="3">
        <v>147.05816326950713</v>
      </c>
      <c r="H56" s="3">
        <v>19992.400000000001</v>
      </c>
      <c r="I56" s="3">
        <v>16028.58</v>
      </c>
      <c r="J56" s="3">
        <v>3963.8270000000002</v>
      </c>
      <c r="K56" s="3">
        <v>1369.6780000000001</v>
      </c>
      <c r="L56" s="3">
        <v>354.72190000000001</v>
      </c>
      <c r="M56" s="3">
        <v>0</v>
      </c>
      <c r="N56" s="3">
        <v>23912.560000000001</v>
      </c>
      <c r="O56" s="3">
        <v>10785.04</v>
      </c>
      <c r="P56" s="3">
        <v>3447.7280000000001</v>
      </c>
      <c r="Q56" s="3">
        <v>2083.2469999999998</v>
      </c>
      <c r="R56" s="3">
        <v>7596.5439999999999</v>
      </c>
      <c r="S56" s="3">
        <v>-3920.1570000000002</v>
      </c>
      <c r="T56" s="3">
        <v>5722.2960000000003</v>
      </c>
      <c r="U56" s="3">
        <v>155735.20000000001</v>
      </c>
      <c r="V56" s="3">
        <v>144163.20000000001</v>
      </c>
      <c r="W56" s="2">
        <f t="shared" si="3"/>
        <v>3.9168938625954612</v>
      </c>
      <c r="X56" s="2">
        <f t="shared" si="5"/>
        <v>21.702486548763769</v>
      </c>
      <c r="Y56" s="2">
        <f t="shared" si="5"/>
        <v>17.39961394558852</v>
      </c>
      <c r="Z56" s="2">
        <f t="shared" si="5"/>
        <v>4.3028802019330668</v>
      </c>
      <c r="AA56" s="2">
        <f t="shared" si="5"/>
        <v>1.4868359162050411</v>
      </c>
      <c r="AB56" s="2">
        <f t="shared" si="5"/>
        <v>0.38506368736629554</v>
      </c>
      <c r="AC56" s="2">
        <f t="shared" si="5"/>
        <v>0</v>
      </c>
      <c r="AD56" s="2">
        <f t="shared" si="5"/>
        <v>25.957964613878598</v>
      </c>
      <c r="AE56" s="2">
        <f t="shared" si="5"/>
        <v>11.707558148490385</v>
      </c>
      <c r="AF56" s="2">
        <f t="shared" si="5"/>
        <v>3.7426357287667416</v>
      </c>
      <c r="AG56" s="2">
        <f t="shared" si="5"/>
        <v>2.2614413474746637</v>
      </c>
      <c r="AH56" s="2">
        <f t="shared" si="5"/>
        <v>8.2463283036099764</v>
      </c>
      <c r="AI56" s="2">
        <f t="shared" si="5"/>
        <v>-4.2554748085043377</v>
      </c>
      <c r="AJ56" s="2">
        <f t="shared" si="5"/>
        <v>6.2117630683682155</v>
      </c>
      <c r="AK56" s="2">
        <f t="shared" si="5"/>
        <v>169.05629555076106</v>
      </c>
      <c r="AL56" s="2">
        <f t="shared" si="5"/>
        <v>156.49446333740528</v>
      </c>
    </row>
    <row r="57" spans="1:38" x14ac:dyDescent="0.25">
      <c r="A57">
        <f t="shared" si="1"/>
        <v>2060</v>
      </c>
      <c r="B57">
        <v>58441</v>
      </c>
      <c r="C57" s="3">
        <v>94523.875008853152</v>
      </c>
      <c r="D57" s="3">
        <v>40006.757179045722</v>
      </c>
      <c r="E57" s="4">
        <v>0.39466004706664065</v>
      </c>
      <c r="F57" s="3">
        <v>155.41612013128022</v>
      </c>
      <c r="G57" s="3">
        <v>145.62756458217325</v>
      </c>
      <c r="H57" s="3">
        <v>20486.21</v>
      </c>
      <c r="I57" s="3">
        <v>16446.79</v>
      </c>
      <c r="J57" s="3">
        <v>4039.4250000000002</v>
      </c>
      <c r="K57" s="3">
        <v>1398.895</v>
      </c>
      <c r="L57" s="3">
        <v>359.77749999999997</v>
      </c>
      <c r="M57" s="3">
        <v>0</v>
      </c>
      <c r="N57" s="3">
        <v>24550.82</v>
      </c>
      <c r="O57" s="3">
        <v>11082.03</v>
      </c>
      <c r="P57" s="3">
        <v>3539.3029999999999</v>
      </c>
      <c r="Q57" s="3">
        <v>2134.7370000000001</v>
      </c>
      <c r="R57" s="3">
        <v>7794.7489999999998</v>
      </c>
      <c r="S57" s="3">
        <v>-4064.6120000000001</v>
      </c>
      <c r="T57" s="3">
        <v>6100.1170000000002</v>
      </c>
      <c r="U57" s="3">
        <v>165899.9</v>
      </c>
      <c r="V57" s="3">
        <v>154327.9</v>
      </c>
      <c r="W57" s="2">
        <f t="shared" si="3"/>
        <v>3.9169802331136445</v>
      </c>
      <c r="X57" s="2">
        <f t="shared" si="5"/>
        <v>21.673053499003561</v>
      </c>
      <c r="Y57" s="2">
        <f t="shared" si="5"/>
        <v>17.39961464599244</v>
      </c>
      <c r="Z57" s="2">
        <f t="shared" si="5"/>
        <v>4.2734441426800007</v>
      </c>
      <c r="AA57" s="2">
        <f t="shared" si="5"/>
        <v>1.4799382694255592</v>
      </c>
      <c r="AB57" s="2">
        <f t="shared" si="5"/>
        <v>0.38062076905575765</v>
      </c>
      <c r="AC57" s="2">
        <f t="shared" si="5"/>
        <v>0</v>
      </c>
      <c r="AD57" s="2">
        <f t="shared" si="5"/>
        <v>25.973141703829384</v>
      </c>
      <c r="AE57" s="2">
        <f t="shared" si="5"/>
        <v>11.724053842441448</v>
      </c>
      <c r="AF57" s="2">
        <f t="shared" si="5"/>
        <v>3.7443481868136566</v>
      </c>
      <c r="AG57" s="2">
        <f t="shared" si="5"/>
        <v>2.2584103749450173</v>
      </c>
      <c r="AH57" s="2">
        <f t="shared" si="5"/>
        <v>8.2463282416954868</v>
      </c>
      <c r="AI57" s="2">
        <f t="shared" si="5"/>
        <v>-4.3000903206933767</v>
      </c>
      <c r="AJ57" s="2">
        <f t="shared" si="5"/>
        <v>6.4535198111891425</v>
      </c>
      <c r="AK57" s="2">
        <f t="shared" si="5"/>
        <v>175.51110762700083</v>
      </c>
      <c r="AL57" s="2">
        <f t="shared" si="5"/>
        <v>163.26869797238589</v>
      </c>
    </row>
    <row r="58" spans="1:38" x14ac:dyDescent="0.25">
      <c r="A58">
        <f t="shared" si="1"/>
        <v>2061</v>
      </c>
      <c r="B58">
        <v>58807</v>
      </c>
      <c r="C58" s="3">
        <v>97036.585538502521</v>
      </c>
      <c r="D58" s="3">
        <v>40264.954175576429</v>
      </c>
      <c r="E58" s="4">
        <v>0.39135839475064726</v>
      </c>
      <c r="F58" s="3">
        <v>157.90328453829301</v>
      </c>
      <c r="G58" s="3">
        <v>144.27160545385803</v>
      </c>
      <c r="H58" s="3">
        <v>21001.67</v>
      </c>
      <c r="I58" s="3">
        <v>16883.990000000002</v>
      </c>
      <c r="J58" s="3">
        <v>4117.6840000000002</v>
      </c>
      <c r="K58" s="3">
        <v>1428.991</v>
      </c>
      <c r="L58" s="3">
        <v>364.92750000000001</v>
      </c>
      <c r="M58" s="3">
        <v>0</v>
      </c>
      <c r="N58" s="3">
        <v>25215.43</v>
      </c>
      <c r="O58" s="3">
        <v>11390.32</v>
      </c>
      <c r="P58" s="3">
        <v>3634.1480000000001</v>
      </c>
      <c r="Q58" s="3">
        <v>2189.0059999999999</v>
      </c>
      <c r="R58" s="3">
        <v>8001.9549999999999</v>
      </c>
      <c r="S58" s="3">
        <v>-4213.7550000000001</v>
      </c>
      <c r="T58" s="3">
        <v>6498.3829999999998</v>
      </c>
      <c r="U58" s="3">
        <v>176612</v>
      </c>
      <c r="V58" s="3">
        <v>165040</v>
      </c>
      <c r="W58" s="2">
        <f t="shared" si="3"/>
        <v>3.9170505829117435</v>
      </c>
      <c r="X58" s="2">
        <f t="shared" si="5"/>
        <v>21.643043068190895</v>
      </c>
      <c r="Y58" s="2">
        <f t="shared" si="5"/>
        <v>17.399612637133355</v>
      </c>
      <c r="Z58" s="2">
        <f t="shared" si="5"/>
        <v>4.2434345532141284</v>
      </c>
      <c r="AA58" s="2">
        <f t="shared" si="5"/>
        <v>1.4726311649053232</v>
      </c>
      <c r="AB58" s="2">
        <f t="shared" si="5"/>
        <v>0.37607207423348876</v>
      </c>
      <c r="AC58" s="2">
        <f t="shared" si="5"/>
        <v>0</v>
      </c>
      <c r="AD58" s="2">
        <f t="shared" si="5"/>
        <v>25.985487700404434</v>
      </c>
      <c r="AE58" s="2">
        <f t="shared" si="5"/>
        <v>11.738170646452216</v>
      </c>
      <c r="AF58" s="2">
        <f t="shared" si="5"/>
        <v>3.7451317766720367</v>
      </c>
      <c r="AG58" s="2">
        <f t="shared" si="5"/>
        <v>2.2558563740182698</v>
      </c>
      <c r="AH58" s="2">
        <f t="shared" si="5"/>
        <v>8.2463278727227642</v>
      </c>
      <c r="AI58" s="2">
        <f t="shared" si="5"/>
        <v>-4.3424394795178065</v>
      </c>
      <c r="AJ58" s="2">
        <f t="shared" si="5"/>
        <v>6.6968380677631609</v>
      </c>
      <c r="AK58" s="2">
        <f t="shared" si="5"/>
        <v>182.00557966863258</v>
      </c>
      <c r="AL58" s="2">
        <f t="shared" si="5"/>
        <v>170.08018067011935</v>
      </c>
    </row>
    <row r="59" spans="1:38" x14ac:dyDescent="0.25">
      <c r="A59">
        <f t="shared" si="1"/>
        <v>2062</v>
      </c>
      <c r="B59">
        <v>59172</v>
      </c>
      <c r="C59" s="3">
        <v>99645.44902965457</v>
      </c>
      <c r="D59" s="3">
        <v>40536.784672435766</v>
      </c>
      <c r="E59" s="4">
        <v>0.38814029539137951</v>
      </c>
      <c r="F59" s="3">
        <v>160.42921806193391</v>
      </c>
      <c r="G59" s="3">
        <v>142.96728162014702</v>
      </c>
      <c r="H59" s="3">
        <v>21536.74</v>
      </c>
      <c r="I59" s="3">
        <v>17337.919999999998</v>
      </c>
      <c r="J59" s="3">
        <v>4198.8190000000004</v>
      </c>
      <c r="K59" s="3">
        <v>1460.068</v>
      </c>
      <c r="L59" s="3">
        <v>370.18119999999999</v>
      </c>
      <c r="M59" s="3">
        <v>0</v>
      </c>
      <c r="N59" s="3">
        <v>25904.99</v>
      </c>
      <c r="O59" s="3">
        <v>11710.3</v>
      </c>
      <c r="P59" s="3">
        <v>3731.6010000000001</v>
      </c>
      <c r="Q59" s="3">
        <v>2245.998</v>
      </c>
      <c r="R59" s="3">
        <v>8217.09</v>
      </c>
      <c r="S59" s="3">
        <v>-4368.2529999999997</v>
      </c>
      <c r="T59" s="3">
        <v>6918.0810000000001</v>
      </c>
      <c r="U59" s="3">
        <v>187898.4</v>
      </c>
      <c r="V59" s="3">
        <v>176326.39999999999</v>
      </c>
      <c r="W59" s="2">
        <f t="shared" si="3"/>
        <v>3.9171069915973997</v>
      </c>
      <c r="X59" s="2">
        <f t="shared" si="5"/>
        <v>21.613370414529065</v>
      </c>
      <c r="Y59" s="2">
        <f t="shared" si="5"/>
        <v>17.39961048782089</v>
      </c>
      <c r="Z59" s="2">
        <f t="shared" si="5"/>
        <v>4.2137589231500456</v>
      </c>
      <c r="AA59" s="2">
        <f t="shared" si="5"/>
        <v>1.4652631045553144</v>
      </c>
      <c r="AB59" s="2">
        <f t="shared" si="5"/>
        <v>0.37149835100831724</v>
      </c>
      <c r="AC59" s="2">
        <f t="shared" si="5"/>
        <v>0</v>
      </c>
      <c r="AD59" s="2">
        <f t="shared" si="5"/>
        <v>25.997163194367918</v>
      </c>
      <c r="AE59" s="2">
        <f t="shared" si="5"/>
        <v>11.751966712012111</v>
      </c>
      <c r="AF59" s="2">
        <f t="shared" si="5"/>
        <v>3.7448785030708955</v>
      </c>
      <c r="AG59" s="2">
        <f t="shared" si="5"/>
        <v>2.253989541791908</v>
      </c>
      <c r="AH59" s="2">
        <f t="shared" si="5"/>
        <v>8.2463274339348782</v>
      </c>
      <c r="AI59" s="2">
        <f t="shared" si="5"/>
        <v>-4.3837957905132265</v>
      </c>
      <c r="AJ59" s="2">
        <f t="shared" si="5"/>
        <v>6.9426963974452791</v>
      </c>
      <c r="AK59" s="2">
        <f t="shared" si="5"/>
        <v>188.56696600773134</v>
      </c>
      <c r="AL59" s="2">
        <f t="shared" si="5"/>
        <v>176.95379138441649</v>
      </c>
    </row>
    <row r="60" spans="1:38" x14ac:dyDescent="0.25">
      <c r="A60">
        <f t="shared" si="1"/>
        <v>2063</v>
      </c>
      <c r="B60">
        <v>59537</v>
      </c>
      <c r="C60" s="3">
        <v>102342.36591498948</v>
      </c>
      <c r="D60" s="3">
        <v>40817.540810082472</v>
      </c>
      <c r="E60" s="4">
        <v>0.38499277793643066</v>
      </c>
      <c r="F60" s="3">
        <v>162.99554182555244</v>
      </c>
      <c r="G60" s="3">
        <v>141.69735303536356</v>
      </c>
      <c r="H60" s="3">
        <v>22089.96</v>
      </c>
      <c r="I60" s="3">
        <v>17807.169999999998</v>
      </c>
      <c r="J60" s="3">
        <v>4282.79</v>
      </c>
      <c r="K60" s="3">
        <v>1492.1210000000001</v>
      </c>
      <c r="L60" s="3">
        <v>375.53219999999999</v>
      </c>
      <c r="M60" s="3">
        <v>0</v>
      </c>
      <c r="N60" s="3">
        <v>26618.35</v>
      </c>
      <c r="O60" s="3">
        <v>12042.95</v>
      </c>
      <c r="P60" s="3">
        <v>3831.384</v>
      </c>
      <c r="Q60" s="3">
        <v>2304.5360000000001</v>
      </c>
      <c r="R60" s="3">
        <v>8439.4869999999992</v>
      </c>
      <c r="S60" s="3">
        <v>-4528.3919999999998</v>
      </c>
      <c r="T60" s="3">
        <v>7360.2629999999999</v>
      </c>
      <c r="U60" s="3">
        <v>199787</v>
      </c>
      <c r="V60" s="3">
        <v>188215</v>
      </c>
      <c r="W60" s="2">
        <f t="shared" si="3"/>
        <v>3.9171504387477492</v>
      </c>
      <c r="X60" s="2">
        <f t="shared" si="5"/>
        <v>21.584374958019819</v>
      </c>
      <c r="Y60" s="2">
        <f t="shared" si="5"/>
        <v>17.399607524015511</v>
      </c>
      <c r="Z60" s="2">
        <f t="shared" si="5"/>
        <v>4.1847674340043035</v>
      </c>
      <c r="AA60" s="2">
        <f t="shared" si="5"/>
        <v>1.4579700074936981</v>
      </c>
      <c r="AB60" s="2">
        <f t="shared" si="5"/>
        <v>0.36693718837019579</v>
      </c>
      <c r="AC60" s="2">
        <f t="shared" si="5"/>
        <v>0</v>
      </c>
      <c r="AD60" s="2">
        <f t="shared" si="5"/>
        <v>26.009121209988919</v>
      </c>
      <c r="AE60" s="2">
        <f t="shared" si="5"/>
        <v>11.76731639173112</v>
      </c>
      <c r="AF60" s="2">
        <f t="shared" si="5"/>
        <v>3.7436930109496718</v>
      </c>
      <c r="AG60" s="2">
        <f t="shared" si="5"/>
        <v>2.2517908193702101</v>
      </c>
      <c r="AH60" s="2">
        <f t="shared" si="5"/>
        <v>8.2463278277250751</v>
      </c>
      <c r="AI60" s="2">
        <f t="shared" si="5"/>
        <v>-4.4247482061940024</v>
      </c>
      <c r="AJ60" s="2">
        <f t="shared" si="5"/>
        <v>7.1918046199105765</v>
      </c>
      <c r="AK60" s="2">
        <f t="shared" si="5"/>
        <v>195.21436524728455</v>
      </c>
      <c r="AL60" s="2">
        <f t="shared" si="5"/>
        <v>183.90721996435033</v>
      </c>
    </row>
    <row r="61" spans="1:38" x14ac:dyDescent="0.25">
      <c r="A61">
        <f t="shared" si="1"/>
        <v>2064</v>
      </c>
      <c r="B61">
        <v>59902</v>
      </c>
      <c r="C61" s="3">
        <v>105123.92796318422</v>
      </c>
      <c r="D61" s="3">
        <v>41104.817982052424</v>
      </c>
      <c r="E61" s="4">
        <v>0.38192501820500219</v>
      </c>
      <c r="F61" s="3">
        <v>165.60275990301409</v>
      </c>
      <c r="G61" s="3">
        <v>140.45375833559635</v>
      </c>
      <c r="H61" s="3">
        <v>22660.81</v>
      </c>
      <c r="I61" s="3">
        <v>18291.150000000001</v>
      </c>
      <c r="J61" s="3">
        <v>4369.6610000000001</v>
      </c>
      <c r="K61" s="3">
        <v>1525.2139999999999</v>
      </c>
      <c r="L61" s="3">
        <v>380.99560000000002</v>
      </c>
      <c r="M61" s="3">
        <v>0</v>
      </c>
      <c r="N61" s="3">
        <v>27356.26</v>
      </c>
      <c r="O61" s="3">
        <v>12389.56</v>
      </c>
      <c r="P61" s="3">
        <v>3933.2049999999999</v>
      </c>
      <c r="Q61" s="3">
        <v>2364.6329999999998</v>
      </c>
      <c r="R61" s="3">
        <v>8668.8639999999996</v>
      </c>
      <c r="S61" s="3">
        <v>-4695.4480000000003</v>
      </c>
      <c r="T61" s="3">
        <v>7826.0309999999999</v>
      </c>
      <c r="U61" s="3">
        <v>212308.5</v>
      </c>
      <c r="V61" s="3">
        <v>200736.5</v>
      </c>
      <c r="W61" s="2">
        <f t="shared" si="3"/>
        <v>3.9171873044792704</v>
      </c>
      <c r="X61" s="2">
        <f t="shared" si="5"/>
        <v>21.556281656385703</v>
      </c>
      <c r="Y61" s="2">
        <f t="shared" si="5"/>
        <v>17.399606687457304</v>
      </c>
      <c r="Z61" s="2">
        <f t="shared" si="5"/>
        <v>4.156675920186613</v>
      </c>
      <c r="AA61" s="2">
        <f t="shared" si="5"/>
        <v>1.4508723461457318</v>
      </c>
      <c r="AB61" s="2">
        <f t="shared" si="5"/>
        <v>0.36242519413223384</v>
      </c>
      <c r="AC61" s="2">
        <f t="shared" si="5"/>
        <v>0</v>
      </c>
      <c r="AD61" s="2">
        <f t="shared" si="5"/>
        <v>26.022867038968066</v>
      </c>
      <c r="AE61" s="2">
        <f t="shared" si="5"/>
        <v>11.785670722215579</v>
      </c>
      <c r="AF61" s="2">
        <f t="shared" si="5"/>
        <v>3.7414935649830929</v>
      </c>
      <c r="AG61" s="2">
        <f t="shared" si="5"/>
        <v>2.2493765651794568</v>
      </c>
      <c r="AH61" s="2">
        <f t="shared" si="5"/>
        <v>8.2463280891063633</v>
      </c>
      <c r="AI61" s="2">
        <f t="shared" si="5"/>
        <v>-4.4665834800659354</v>
      </c>
      <c r="AJ61" s="2">
        <f t="shared" si="5"/>
        <v>7.4445762745288384</v>
      </c>
      <c r="AK61" s="2">
        <f t="shared" si="5"/>
        <v>201.96020460189922</v>
      </c>
      <c r="AL61" s="2">
        <f t="shared" si="5"/>
        <v>190.95224454540983</v>
      </c>
    </row>
    <row r="62" spans="1:38" x14ac:dyDescent="0.25">
      <c r="A62">
        <f t="shared" si="1"/>
        <v>2065</v>
      </c>
      <c r="B62">
        <v>60268</v>
      </c>
      <c r="C62" s="3">
        <v>108018.21163739394</v>
      </c>
      <c r="D62" s="3">
        <v>41408.361421563204</v>
      </c>
      <c r="E62" s="4">
        <v>0.3789286496713431</v>
      </c>
      <c r="F62" s="3">
        <v>168.25189295975261</v>
      </c>
      <c r="G62" s="3">
        <v>139.2629006870356</v>
      </c>
      <c r="H62" s="3">
        <v>23254.21</v>
      </c>
      <c r="I62" s="3">
        <v>18794.75</v>
      </c>
      <c r="J62" s="3">
        <v>4459.4629999999997</v>
      </c>
      <c r="K62" s="3">
        <v>1559.328</v>
      </c>
      <c r="L62" s="3">
        <v>386.56990000000002</v>
      </c>
      <c r="M62" s="3">
        <v>0</v>
      </c>
      <c r="N62" s="3">
        <v>28137.02</v>
      </c>
      <c r="O62" s="3">
        <v>12763.8</v>
      </c>
      <c r="P62" s="3">
        <v>4038.1869999999999</v>
      </c>
      <c r="Q62" s="3">
        <v>2427.5</v>
      </c>
      <c r="R62" s="3">
        <v>8907.5360000000001</v>
      </c>
      <c r="S62" s="3">
        <v>-4882.8109999999997</v>
      </c>
      <c r="T62" s="3">
        <v>8316.5810000000001</v>
      </c>
      <c r="U62" s="3">
        <v>225507.9</v>
      </c>
      <c r="V62" s="3">
        <v>213935.9</v>
      </c>
      <c r="W62" s="2">
        <f t="shared" si="3"/>
        <v>3.9172152787099903</v>
      </c>
      <c r="X62" s="2">
        <f t="shared" si="5"/>
        <v>21.528045731827149</v>
      </c>
      <c r="Y62" s="2">
        <f t="shared" si="5"/>
        <v>17.399612264542991</v>
      </c>
      <c r="Z62" s="2">
        <f t="shared" si="5"/>
        <v>4.1284362445936065</v>
      </c>
      <c r="AA62" s="2">
        <f t="shared" si="5"/>
        <v>1.4435787969111211</v>
      </c>
      <c r="AB62" s="2">
        <f t="shared" si="5"/>
        <v>0.35787474550835519</v>
      </c>
      <c r="AC62" s="2">
        <f t="shared" si="5"/>
        <v>0</v>
      </c>
      <c r="AD62" s="2">
        <f t="shared" si="5"/>
        <v>26.048403851059017</v>
      </c>
      <c r="AE62" s="2">
        <f t="shared" si="5"/>
        <v>11.816340787835637</v>
      </c>
      <c r="AF62" s="2">
        <f t="shared" si="5"/>
        <v>3.7384316392459636</v>
      </c>
      <c r="AG62" s="2">
        <f t="shared" si="5"/>
        <v>2.2473062303131517</v>
      </c>
      <c r="AH62" s="2">
        <f t="shared" si="5"/>
        <v>8.2463279709737147</v>
      </c>
      <c r="AI62" s="2">
        <f t="shared" si="5"/>
        <v>-4.5203590450016851</v>
      </c>
      <c r="AJ62" s="2">
        <f t="shared" si="5"/>
        <v>7.6992396688790867</v>
      </c>
      <c r="AK62" s="2">
        <f t="shared" si="5"/>
        <v>208.76840727284664</v>
      </c>
      <c r="AL62" s="2">
        <f t="shared" si="5"/>
        <v>198.05539895268853</v>
      </c>
    </row>
    <row r="63" spans="1:38" x14ac:dyDescent="0.25">
      <c r="A63">
        <f t="shared" si="1"/>
        <v>2066</v>
      </c>
      <c r="B63">
        <v>60633</v>
      </c>
      <c r="C63" s="3">
        <v>110998.4460964582</v>
      </c>
      <c r="D63" s="3">
        <v>41716.510640116147</v>
      </c>
      <c r="E63" s="4">
        <v>0.37600830345440178</v>
      </c>
      <c r="F63" s="3">
        <v>170.94269497404463</v>
      </c>
      <c r="G63" s="3">
        <v>138.08780361845271</v>
      </c>
      <c r="H63" s="3">
        <v>23865.599999999999</v>
      </c>
      <c r="I63" s="3">
        <v>19313.3</v>
      </c>
      <c r="J63" s="3">
        <v>4552.3069999999998</v>
      </c>
      <c r="K63" s="3">
        <v>1594.5170000000001</v>
      </c>
      <c r="L63" s="3">
        <v>392.26710000000003</v>
      </c>
      <c r="M63" s="3">
        <v>0</v>
      </c>
      <c r="N63" s="3">
        <v>28939.77</v>
      </c>
      <c r="O63" s="3">
        <v>13147.44</v>
      </c>
      <c r="P63" s="3">
        <v>4145.3050000000003</v>
      </c>
      <c r="Q63" s="3">
        <v>2493.7260000000001</v>
      </c>
      <c r="R63" s="3">
        <v>9153.2960000000003</v>
      </c>
      <c r="S63" s="3">
        <v>-5074.165</v>
      </c>
      <c r="T63" s="3">
        <v>8833.6810000000005</v>
      </c>
      <c r="U63" s="3">
        <v>239415.7</v>
      </c>
      <c r="V63" s="3">
        <v>227843.7</v>
      </c>
      <c r="W63" s="2">
        <f t="shared" si="3"/>
        <v>3.9172379326843987</v>
      </c>
      <c r="X63" s="2">
        <f t="shared" si="5"/>
        <v>21.500841533637935</v>
      </c>
      <c r="Y63" s="2">
        <f t="shared" si="5"/>
        <v>17.399612948830516</v>
      </c>
      <c r="Z63" s="2">
        <f t="shared" si="5"/>
        <v>4.1012348912020107</v>
      </c>
      <c r="AA63" s="2">
        <f t="shared" si="5"/>
        <v>1.4365219118602408</v>
      </c>
      <c r="AB63" s="2">
        <f t="shared" si="5"/>
        <v>0.35339873105891773</v>
      </c>
      <c r="AC63" s="2">
        <f t="shared" si="5"/>
        <v>0</v>
      </c>
      <c r="AD63" s="2">
        <f t="shared" si="5"/>
        <v>26.072229853426233</v>
      </c>
      <c r="AE63" s="2">
        <f t="shared" si="5"/>
        <v>11.844706356136562</v>
      </c>
      <c r="AF63" s="2">
        <f t="shared" si="5"/>
        <v>3.734561289621757</v>
      </c>
      <c r="AG63" s="2">
        <f t="shared" si="5"/>
        <v>2.2466314508880059</v>
      </c>
      <c r="AH63" s="2">
        <f t="shared" si="5"/>
        <v>8.2463280540393704</v>
      </c>
      <c r="AI63" s="2">
        <f t="shared" si="5"/>
        <v>-4.5713838152207336</v>
      </c>
      <c r="AJ63" s="2">
        <f t="shared" si="5"/>
        <v>7.9583825816115379</v>
      </c>
      <c r="AK63" s="2">
        <f t="shared" si="5"/>
        <v>215.69283933213495</v>
      </c>
      <c r="AL63" s="2">
        <f t="shared" si="5"/>
        <v>205.26746816077289</v>
      </c>
    </row>
    <row r="64" spans="1:38" x14ac:dyDescent="0.25">
      <c r="A64">
        <f t="shared" si="1"/>
        <v>2067</v>
      </c>
      <c r="B64">
        <v>60998</v>
      </c>
      <c r="C64" s="3">
        <v>114094.87931222629</v>
      </c>
      <c r="D64" s="3">
        <v>42039.438274040309</v>
      </c>
      <c r="E64" s="4">
        <v>0.37316309101781542</v>
      </c>
      <c r="F64" s="3">
        <v>173.67502552038073</v>
      </c>
      <c r="G64" s="3">
        <v>136.96645204233349</v>
      </c>
      <c r="H64" s="3">
        <v>24500.27</v>
      </c>
      <c r="I64" s="3">
        <v>19852.060000000001</v>
      </c>
      <c r="J64" s="3">
        <v>4648.2079999999996</v>
      </c>
      <c r="K64" s="3">
        <v>1630.809</v>
      </c>
      <c r="L64" s="3">
        <v>398.0942</v>
      </c>
      <c r="M64" s="3">
        <v>0</v>
      </c>
      <c r="N64" s="3">
        <v>29775.31</v>
      </c>
      <c r="O64" s="3">
        <v>13548.27</v>
      </c>
      <c r="P64" s="3">
        <v>4255.7730000000001</v>
      </c>
      <c r="Q64" s="3">
        <v>2562.6309999999999</v>
      </c>
      <c r="R64" s="3">
        <v>9408.6380000000008</v>
      </c>
      <c r="S64" s="3">
        <v>-5275.0379999999996</v>
      </c>
      <c r="T64" s="3">
        <v>9378.5290000000005</v>
      </c>
      <c r="U64" s="3">
        <v>254069.3</v>
      </c>
      <c r="V64" s="3">
        <v>242497.3</v>
      </c>
      <c r="W64" s="2">
        <f t="shared" si="3"/>
        <v>3.9172573060162721</v>
      </c>
      <c r="X64" s="2">
        <f t="shared" si="5"/>
        <v>21.473592984794521</v>
      </c>
      <c r="Y64" s="2">
        <f t="shared" si="5"/>
        <v>17.399606467590765</v>
      </c>
      <c r="Z64" s="2">
        <f t="shared" si="5"/>
        <v>4.0739847642767106</v>
      </c>
      <c r="AA64" s="2">
        <f t="shared" si="5"/>
        <v>1.4293446032202817</v>
      </c>
      <c r="AB64" s="2">
        <f t="shared" si="5"/>
        <v>0.34891504544265783</v>
      </c>
      <c r="AC64" s="2">
        <f t="shared" si="5"/>
        <v>0</v>
      </c>
      <c r="AD64" s="2">
        <f t="shared" si="5"/>
        <v>26.096973132789238</v>
      </c>
      <c r="AE64" s="2">
        <f t="shared" si="5"/>
        <v>11.874564469212057</v>
      </c>
      <c r="AF64" s="2">
        <f t="shared" si="5"/>
        <v>3.7300298012094535</v>
      </c>
      <c r="AG64" s="2">
        <f t="shared" si="5"/>
        <v>2.2460525971434993</v>
      </c>
      <c r="AH64" s="2">
        <f t="shared" si="5"/>
        <v>8.2463280181512761</v>
      </c>
      <c r="AI64" s="2">
        <f t="shared" si="5"/>
        <v>-4.6233783950676672</v>
      </c>
      <c r="AJ64" s="2">
        <f t="shared" si="5"/>
        <v>8.2199385779051415</v>
      </c>
      <c r="AK64" s="2">
        <f t="shared" si="5"/>
        <v>222.68247403525163</v>
      </c>
      <c r="AL64" s="2">
        <f t="shared" si="5"/>
        <v>212.54003813474759</v>
      </c>
    </row>
    <row r="65" spans="1:38" x14ac:dyDescent="0.25">
      <c r="A65">
        <f t="shared" si="1"/>
        <v>2068</v>
      </c>
      <c r="B65">
        <v>61363</v>
      </c>
      <c r="C65" s="3">
        <v>117255.95652831004</v>
      </c>
      <c r="D65" s="3">
        <v>42357.044059789965</v>
      </c>
      <c r="E65" s="4">
        <v>0.37038297303264195</v>
      </c>
      <c r="F65" s="3">
        <v>176.44984501629955</v>
      </c>
      <c r="G65" s="3">
        <v>135.83071875856706</v>
      </c>
      <c r="H65" s="3">
        <v>25149.14</v>
      </c>
      <c r="I65" s="3">
        <v>20402.080000000002</v>
      </c>
      <c r="J65" s="3">
        <v>4747.0609999999997</v>
      </c>
      <c r="K65" s="3">
        <v>1668.1759999999999</v>
      </c>
      <c r="L65" s="3">
        <v>404.04910000000001</v>
      </c>
      <c r="M65" s="3">
        <v>0</v>
      </c>
      <c r="N65" s="3">
        <v>30633.53</v>
      </c>
      <c r="O65" s="3">
        <v>13963.36</v>
      </c>
      <c r="P65" s="3">
        <v>4367.8890000000001</v>
      </c>
      <c r="Q65" s="3">
        <v>2632.9780000000001</v>
      </c>
      <c r="R65" s="3">
        <v>9669.3109999999997</v>
      </c>
      <c r="S65" s="3">
        <v>-5484.393</v>
      </c>
      <c r="T65" s="3">
        <v>9952.5830000000005</v>
      </c>
      <c r="U65" s="3">
        <v>269506.3</v>
      </c>
      <c r="V65" s="3">
        <v>257934.3</v>
      </c>
      <c r="W65" s="2">
        <f t="shared" si="3"/>
        <v>3.9172709965351977</v>
      </c>
      <c r="X65" s="2">
        <f t="shared" si="5"/>
        <v>21.448070310976519</v>
      </c>
      <c r="Y65" s="2">
        <f t="shared" si="5"/>
        <v>17.399610735403591</v>
      </c>
      <c r="Z65" s="2">
        <f t="shared" si="5"/>
        <v>4.0484604284080694</v>
      </c>
      <c r="AA65" s="2">
        <f t="shared" si="5"/>
        <v>1.4226791110584127</v>
      </c>
      <c r="AB65" s="2">
        <f t="shared" si="5"/>
        <v>0.34458727041508314</v>
      </c>
      <c r="AC65" s="2">
        <f t="shared" si="5"/>
        <v>0</v>
      </c>
      <c r="AD65" s="2">
        <f t="shared" si="5"/>
        <v>26.125350819686421</v>
      </c>
      <c r="AE65" s="2">
        <f t="shared" si="5"/>
        <v>11.908444068364847</v>
      </c>
      <c r="AF65" s="2">
        <f t="shared" si="5"/>
        <v>3.7250892230327133</v>
      </c>
      <c r="AG65" s="2">
        <f t="shared" si="5"/>
        <v>2.2454961589642561</v>
      </c>
      <c r="AH65" s="2">
        <f t="shared" si="5"/>
        <v>8.2463281920057181</v>
      </c>
      <c r="AI65" s="2">
        <f t="shared" si="5"/>
        <v>-4.6772830672153187</v>
      </c>
      <c r="AJ65" s="2">
        <f t="shared" si="5"/>
        <v>8.4879125075382156</v>
      </c>
      <c r="AK65" s="2">
        <f t="shared" si="5"/>
        <v>229.84444285773316</v>
      </c>
      <c r="AL65" s="2">
        <f t="shared" si="5"/>
        <v>219.97543462768553</v>
      </c>
    </row>
    <row r="66" spans="1:38" x14ac:dyDescent="0.25">
      <c r="A66">
        <f t="shared" si="1"/>
        <v>2069</v>
      </c>
      <c r="B66">
        <v>61729</v>
      </c>
      <c r="C66" s="3">
        <v>120525.3284182888</v>
      </c>
      <c r="D66" s="3">
        <v>42684.335230065859</v>
      </c>
      <c r="E66" s="4">
        <v>0.36766345994275446</v>
      </c>
      <c r="F66" s="3">
        <v>179.2683549590713</v>
      </c>
      <c r="G66" s="3">
        <v>134.72808963698554</v>
      </c>
      <c r="H66" s="3">
        <v>25819.8</v>
      </c>
      <c r="I66" s="3">
        <v>20970.939999999999</v>
      </c>
      <c r="J66" s="3">
        <v>4848.8680000000004</v>
      </c>
      <c r="K66" s="3">
        <v>1706.5989999999999</v>
      </c>
      <c r="L66" s="3">
        <v>410.1343</v>
      </c>
      <c r="M66" s="3">
        <v>0</v>
      </c>
      <c r="N66" s="3">
        <v>31527.43</v>
      </c>
      <c r="O66" s="3">
        <v>14399.15</v>
      </c>
      <c r="P66" s="3">
        <v>4484.1840000000002</v>
      </c>
      <c r="Q66" s="3">
        <v>2705.1779999999999</v>
      </c>
      <c r="R66" s="3">
        <v>9938.9140000000007</v>
      </c>
      <c r="S66" s="3">
        <v>-5707.625</v>
      </c>
      <c r="T66" s="3">
        <v>10557.32</v>
      </c>
      <c r="U66" s="3">
        <v>285771.2</v>
      </c>
      <c r="V66" s="3">
        <v>274199.2</v>
      </c>
      <c r="W66" s="2">
        <f t="shared" si="3"/>
        <v>3.917281339990939</v>
      </c>
      <c r="X66" s="2">
        <f t="shared" si="5"/>
        <v>21.422716983098503</v>
      </c>
      <c r="Y66" s="2">
        <f t="shared" si="5"/>
        <v>17.399612409450874</v>
      </c>
      <c r="Z66" s="2">
        <f t="shared" si="5"/>
        <v>4.0231112112565892</v>
      </c>
      <c r="AA66" s="2">
        <f t="shared" si="5"/>
        <v>1.4159671020162401</v>
      </c>
      <c r="AB66" s="2">
        <f t="shared" si="5"/>
        <v>0.34028888813860741</v>
      </c>
      <c r="AC66" s="2">
        <f t="shared" si="5"/>
        <v>0</v>
      </c>
      <c r="AD66" s="2">
        <f t="shared" si="5"/>
        <v>26.158343987732252</v>
      </c>
      <c r="AE66" s="2">
        <f t="shared" si="5"/>
        <v>11.946990884793173</v>
      </c>
      <c r="AF66" s="2">
        <f t="shared" si="5"/>
        <v>3.7205324879409822</v>
      </c>
      <c r="AG66" s="2">
        <f t="shared" si="5"/>
        <v>2.2444892169150976</v>
      </c>
      <c r="AH66" s="2">
        <f t="shared" si="5"/>
        <v>8.2463280792785181</v>
      </c>
      <c r="AI66" s="2">
        <f t="shared" si="5"/>
        <v>-4.735622856128149</v>
      </c>
      <c r="AJ66" s="2">
        <f t="shared" si="5"/>
        <v>8.7594202302111359</v>
      </c>
      <c r="AK66" s="2">
        <f t="shared" si="5"/>
        <v>237.1046847582258</v>
      </c>
      <c r="AL66" s="2">
        <f t="shared" si="5"/>
        <v>227.50338339537961</v>
      </c>
    </row>
    <row r="67" spans="1:38" x14ac:dyDescent="0.25">
      <c r="A67">
        <f t="shared" si="1"/>
        <v>2070</v>
      </c>
      <c r="B67">
        <v>62094</v>
      </c>
      <c r="C67" s="3">
        <v>123894.54330455977</v>
      </c>
      <c r="D67" s="3">
        <v>43017.214695510069</v>
      </c>
      <c r="E67" s="4">
        <v>0.36500445548655946</v>
      </c>
      <c r="F67" s="3">
        <v>182.13165304287793</v>
      </c>
      <c r="G67" s="3">
        <v>133.64413441875249</v>
      </c>
      <c r="H67" s="3">
        <v>26510.85</v>
      </c>
      <c r="I67" s="3">
        <v>21557.17</v>
      </c>
      <c r="J67" s="3">
        <v>4953.6840000000002</v>
      </c>
      <c r="K67" s="3">
        <v>1746.0909999999999</v>
      </c>
      <c r="L67" s="3">
        <v>416.35750000000002</v>
      </c>
      <c r="M67" s="3">
        <v>0</v>
      </c>
      <c r="N67" s="3">
        <v>32461.67</v>
      </c>
      <c r="O67" s="3">
        <v>14860.58</v>
      </c>
      <c r="P67" s="3">
        <v>4604.4570000000003</v>
      </c>
      <c r="Q67" s="3">
        <v>2779.884</v>
      </c>
      <c r="R67" s="3">
        <v>10216.75</v>
      </c>
      <c r="S67" s="3">
        <v>-5950.8220000000001</v>
      </c>
      <c r="T67" s="3">
        <v>11194.49</v>
      </c>
      <c r="U67" s="3">
        <v>302916.59999999998</v>
      </c>
      <c r="V67" s="3">
        <v>291344.59999999998</v>
      </c>
      <c r="W67" s="2">
        <f t="shared" si="3"/>
        <v>3.9172911755978208</v>
      </c>
      <c r="X67" s="2">
        <f t="shared" si="5"/>
        <v>21.397915753908997</v>
      </c>
      <c r="Y67" s="2">
        <f t="shared" si="5"/>
        <v>17.399612141922812</v>
      </c>
      <c r="Z67" s="2">
        <f t="shared" si="5"/>
        <v>3.998306840538381</v>
      </c>
      <c r="AA67" s="2">
        <f t="shared" si="5"/>
        <v>1.4093364836155275</v>
      </c>
      <c r="AB67" s="2">
        <f t="shared" si="5"/>
        <v>0.33605798035552104</v>
      </c>
      <c r="AC67" s="2">
        <f t="shared" si="5"/>
        <v>0</v>
      </c>
      <c r="AD67" s="2">
        <f t="shared" si="5"/>
        <v>26.201049000360044</v>
      </c>
      <c r="AE67" s="2">
        <f t="shared" si="5"/>
        <v>11.99453955245588</v>
      </c>
      <c r="AF67" s="2">
        <f t="shared" si="5"/>
        <v>3.7164324410004417</v>
      </c>
      <c r="AG67" s="2">
        <f t="shared" si="5"/>
        <v>2.2437501490008644</v>
      </c>
      <c r="AH67" s="2">
        <f t="shared" si="5"/>
        <v>8.2463276650409068</v>
      </c>
      <c r="AI67" s="2">
        <f t="shared" si="5"/>
        <v>-4.8031348607271447</v>
      </c>
      <c r="AJ67" s="2">
        <f t="shared" si="5"/>
        <v>9.0354988213496252</v>
      </c>
      <c r="AK67" s="2">
        <f t="shared" si="5"/>
        <v>244.49551362029317</v>
      </c>
      <c r="AL67" s="2">
        <f t="shared" si="5"/>
        <v>235.15531211395765</v>
      </c>
    </row>
    <row r="68" spans="1:38" x14ac:dyDescent="0.25">
      <c r="A68">
        <f t="shared" si="1"/>
        <v>2071</v>
      </c>
      <c r="B68">
        <v>62459</v>
      </c>
      <c r="C68" s="3">
        <v>127381.19611031763</v>
      </c>
      <c r="D68" s="3">
        <v>43360.593348866154</v>
      </c>
      <c r="E68" s="4">
        <v>0.36239725717274723</v>
      </c>
      <c r="F68" s="3">
        <v>185.03962130295301</v>
      </c>
      <c r="G68" s="3">
        <v>132.59508119711992</v>
      </c>
      <c r="H68" s="3">
        <v>27225.38</v>
      </c>
      <c r="I68" s="3">
        <v>22163.83</v>
      </c>
      <c r="J68" s="3">
        <v>5061.5479999999998</v>
      </c>
      <c r="K68" s="3">
        <v>1786.644</v>
      </c>
      <c r="L68" s="3">
        <v>422.71600000000001</v>
      </c>
      <c r="M68" s="3">
        <v>0</v>
      </c>
      <c r="N68" s="3">
        <v>33424.129999999997</v>
      </c>
      <c r="O68" s="3">
        <v>15333.92</v>
      </c>
      <c r="P68" s="3">
        <v>4729.5649999999996</v>
      </c>
      <c r="Q68" s="3">
        <v>2856.364</v>
      </c>
      <c r="R68" s="3">
        <v>10504.27</v>
      </c>
      <c r="S68" s="3">
        <v>-6198.7460000000001</v>
      </c>
      <c r="T68" s="3">
        <v>11866.15</v>
      </c>
      <c r="U68" s="3">
        <v>320981.5</v>
      </c>
      <c r="V68" s="3">
        <v>309409.5</v>
      </c>
      <c r="W68" s="2">
        <f t="shared" si="3"/>
        <v>3.9172993490617554</v>
      </c>
      <c r="X68" s="2">
        <f t="shared" si="5"/>
        <v>21.373154618850997</v>
      </c>
      <c r="Y68" s="2">
        <f t="shared" si="5"/>
        <v>17.399608950763159</v>
      </c>
      <c r="Z68" s="2">
        <f t="shared" si="5"/>
        <v>3.9735440979973844</v>
      </c>
      <c r="AA68" s="2">
        <f t="shared" si="5"/>
        <v>1.4025963443243923</v>
      </c>
      <c r="AB68" s="2">
        <f t="shared" si="5"/>
        <v>0.33185117812358239</v>
      </c>
      <c r="AC68" s="2">
        <f t="shared" si="5"/>
        <v>0</v>
      </c>
      <c r="AD68" s="2">
        <f t="shared" si="5"/>
        <v>26.239453718940787</v>
      </c>
      <c r="AE68" s="2">
        <f t="shared" si="5"/>
        <v>12.037820705279106</v>
      </c>
      <c r="AF68" s="2">
        <f t="shared" si="5"/>
        <v>3.7129224284438274</v>
      </c>
      <c r="AG68" s="2">
        <f t="shared" si="5"/>
        <v>2.2423749244168389</v>
      </c>
      <c r="AH68" s="2">
        <f t="shared" si="5"/>
        <v>8.2463270253035201</v>
      </c>
      <c r="AI68" s="2">
        <f t="shared" si="5"/>
        <v>-4.866295959908884</v>
      </c>
      <c r="AJ68" s="2">
        <f t="shared" si="5"/>
        <v>9.3154644188796905</v>
      </c>
      <c r="AK68" s="2">
        <f t="shared" si="5"/>
        <v>251.98499449009424</v>
      </c>
      <c r="AL68" s="2">
        <f t="shared" si="5"/>
        <v>242.90045112469974</v>
      </c>
    </row>
    <row r="69" spans="1:38" x14ac:dyDescent="0.25">
      <c r="A69">
        <f t="shared" si="1"/>
        <v>2072</v>
      </c>
      <c r="B69">
        <v>62824</v>
      </c>
      <c r="C69" s="3">
        <v>130966.96888226438</v>
      </c>
      <c r="D69" s="3">
        <v>43707.082156340548</v>
      </c>
      <c r="E69" s="4">
        <v>0.35984415125825114</v>
      </c>
      <c r="F69" s="3">
        <v>187.99225709064771</v>
      </c>
      <c r="G69" s="3">
        <v>131.55913895248392</v>
      </c>
      <c r="H69" s="3">
        <v>27960.27</v>
      </c>
      <c r="I69" s="3">
        <v>22787.74</v>
      </c>
      <c r="J69" s="3">
        <v>5172.5330000000004</v>
      </c>
      <c r="K69" s="3">
        <v>1828.299</v>
      </c>
      <c r="L69" s="3">
        <v>429.21910000000003</v>
      </c>
      <c r="M69" s="3">
        <v>0</v>
      </c>
      <c r="N69" s="3">
        <v>34408.480000000003</v>
      </c>
      <c r="O69" s="3">
        <v>15815.64</v>
      </c>
      <c r="P69" s="3">
        <v>4858.8630000000003</v>
      </c>
      <c r="Q69" s="3">
        <v>2934.0140000000001</v>
      </c>
      <c r="R69" s="3">
        <v>10799.97</v>
      </c>
      <c r="S69" s="3">
        <v>-6448.2089999999998</v>
      </c>
      <c r="T69" s="3">
        <v>12573.82</v>
      </c>
      <c r="U69" s="3">
        <v>340003.5</v>
      </c>
      <c r="V69" s="3">
        <v>328431.5</v>
      </c>
      <c r="W69" s="2">
        <f t="shared" si="3"/>
        <v>3.9173036452256595</v>
      </c>
      <c r="X69" s="2">
        <f t="shared" si="5"/>
        <v>21.349100646236607</v>
      </c>
      <c r="Y69" s="2">
        <f t="shared" si="5"/>
        <v>17.399608614661869</v>
      </c>
      <c r="Z69" s="2">
        <f t="shared" si="5"/>
        <v>3.9494943222286545</v>
      </c>
      <c r="AA69" s="2">
        <f t="shared" si="5"/>
        <v>1.3960000873530098</v>
      </c>
      <c r="AB69" s="2">
        <f t="shared" si="5"/>
        <v>0.32773080392954346</v>
      </c>
      <c r="AC69" s="2">
        <f t="shared" si="5"/>
        <v>0</v>
      </c>
      <c r="AD69" s="2">
        <f t="shared" si="5"/>
        <v>26.272639806554782</v>
      </c>
      <c r="AE69" s="2">
        <f t="shared" si="5"/>
        <v>12.076052561175036</v>
      </c>
      <c r="AF69" s="2">
        <f t="shared" si="5"/>
        <v>3.7099911843939686</v>
      </c>
      <c r="AG69" s="2">
        <f t="shared" si="5"/>
        <v>2.2402702185446439</v>
      </c>
      <c r="AH69" s="2">
        <f t="shared" si="5"/>
        <v>8.2463311873002638</v>
      </c>
      <c r="AI69" s="2">
        <f t="shared" si="5"/>
        <v>-4.9235383967668662</v>
      </c>
      <c r="AJ69" s="2">
        <f t="shared" si="5"/>
        <v>9.6007566696481383</v>
      </c>
      <c r="AK69" s="2">
        <f t="shared" si="5"/>
        <v>259.61011612451193</v>
      </c>
      <c r="AL69" s="2">
        <f t="shared" si="5"/>
        <v>250.77430042322402</v>
      </c>
    </row>
    <row r="70" spans="1:38" x14ac:dyDescent="0.25">
      <c r="A70">
        <f t="shared" ref="A70:A89" si="6">YEAR(B70)</f>
        <v>2073</v>
      </c>
      <c r="B70">
        <v>63190</v>
      </c>
      <c r="C70" s="3">
        <v>134666.95128142211</v>
      </c>
      <c r="D70" s="3">
        <v>44060.621527317177</v>
      </c>
      <c r="E70" s="4">
        <v>0.35733817600423767</v>
      </c>
      <c r="F70" s="3">
        <v>190.99157184628777</v>
      </c>
      <c r="G70" s="3">
        <v>130.54607267384978</v>
      </c>
      <c r="H70" s="3">
        <v>28718.14</v>
      </c>
      <c r="I70" s="3">
        <v>23431.52</v>
      </c>
      <c r="J70" s="3">
        <v>5286.6109999999999</v>
      </c>
      <c r="K70" s="3">
        <v>1871.0450000000001</v>
      </c>
      <c r="L70" s="3">
        <v>435.8655</v>
      </c>
      <c r="M70" s="3">
        <v>0</v>
      </c>
      <c r="N70" s="3">
        <v>35425.18</v>
      </c>
      <c r="O70" s="3">
        <v>16314.69</v>
      </c>
      <c r="P70" s="3">
        <v>4993.0770000000002</v>
      </c>
      <c r="Q70" s="3">
        <v>3012.34</v>
      </c>
      <c r="R70" s="3">
        <v>11105.08</v>
      </c>
      <c r="S70" s="3">
        <v>-6707.0479999999998</v>
      </c>
      <c r="T70" s="3">
        <v>13318.99</v>
      </c>
      <c r="U70" s="3">
        <v>360029.5</v>
      </c>
      <c r="V70" s="3">
        <v>348457.5</v>
      </c>
      <c r="W70" s="2">
        <f t="shared" si="3"/>
        <v>3.9173096747533482</v>
      </c>
      <c r="X70" s="2">
        <f t="shared" si="5"/>
        <v>21.325306414627203</v>
      </c>
      <c r="Y70" s="2">
        <f t="shared" si="5"/>
        <v>17.399606790706695</v>
      </c>
      <c r="Z70" s="2">
        <f t="shared" si="5"/>
        <v>3.9256929407663148</v>
      </c>
      <c r="AA70" s="2">
        <f t="shared" si="5"/>
        <v>1.3893869150493785</v>
      </c>
      <c r="AB70" s="2">
        <f t="shared" si="5"/>
        <v>0.32366181594855009</v>
      </c>
      <c r="AC70" s="2">
        <f t="shared" si="5"/>
        <v>0</v>
      </c>
      <c r="AD70" s="2">
        <f t="shared" si="5"/>
        <v>26.305771136059764</v>
      </c>
      <c r="AE70" s="2">
        <f t="shared" si="5"/>
        <v>12.114843207451955</v>
      </c>
      <c r="AF70" s="2">
        <f t="shared" si="5"/>
        <v>3.7077226093621509</v>
      </c>
      <c r="AG70" s="2">
        <f t="shared" si="5"/>
        <v>2.236881411018893</v>
      </c>
      <c r="AH70" s="2">
        <f t="shared" si="5"/>
        <v>8.2463291062355797</v>
      </c>
      <c r="AI70" s="2">
        <f t="shared" si="5"/>
        <v>-4.9804706620140626</v>
      </c>
      <c r="AJ70" s="2">
        <f t="shared" si="5"/>
        <v>9.8903182059616519</v>
      </c>
      <c r="AK70" s="2">
        <f t="shared" si="5"/>
        <v>267.34807358014916</v>
      </c>
      <c r="AL70" s="2">
        <f t="shared" si="5"/>
        <v>258.75502243442503</v>
      </c>
    </row>
    <row r="71" spans="1:38" x14ac:dyDescent="0.25">
      <c r="A71">
        <f t="shared" si="6"/>
        <v>2074</v>
      </c>
      <c r="B71">
        <v>63555</v>
      </c>
      <c r="C71" s="3">
        <v>138470.10124487421</v>
      </c>
      <c r="D71" s="3">
        <v>44416.620908641045</v>
      </c>
      <c r="E71" s="4">
        <v>0.35487271335228882</v>
      </c>
      <c r="F71" s="3">
        <v>194.03787299427134</v>
      </c>
      <c r="G71" s="3">
        <v>129.53908651607313</v>
      </c>
      <c r="H71" s="3">
        <v>29497.119999999999</v>
      </c>
      <c r="I71" s="3">
        <v>24093.26</v>
      </c>
      <c r="J71" s="3">
        <v>5403.8609999999999</v>
      </c>
      <c r="K71" s="3">
        <v>1914.873</v>
      </c>
      <c r="L71" s="3">
        <v>442.65309999999999</v>
      </c>
      <c r="M71" s="3">
        <v>0</v>
      </c>
      <c r="N71" s="3">
        <v>36475.089999999997</v>
      </c>
      <c r="O71" s="3">
        <v>16831.900000000001</v>
      </c>
      <c r="P71" s="3">
        <v>5131.9449999999997</v>
      </c>
      <c r="Q71" s="3">
        <v>3092.549</v>
      </c>
      <c r="R71" s="3">
        <v>11418.7</v>
      </c>
      <c r="S71" s="3">
        <v>-6977.973</v>
      </c>
      <c r="T71" s="3">
        <v>14103.49</v>
      </c>
      <c r="U71" s="3">
        <v>381111</v>
      </c>
      <c r="V71" s="3">
        <v>369539</v>
      </c>
      <c r="W71" s="2">
        <f t="shared" ref="W71:W88" si="7">100*T71/U70</f>
        <v>3.9173151089007985</v>
      </c>
      <c r="X71" s="2">
        <f t="shared" ref="X71:AL87" si="8">100*H71/$C71</f>
        <v>21.302158180585504</v>
      </c>
      <c r="Y71" s="2">
        <f t="shared" si="8"/>
        <v>17.399611745349155</v>
      </c>
      <c r="Z71" s="2">
        <f t="shared" si="8"/>
        <v>3.9025471574139088</v>
      </c>
      <c r="AA71" s="2">
        <f t="shared" si="8"/>
        <v>1.3828783129245263</v>
      </c>
      <c r="AB71" s="2">
        <f t="shared" si="8"/>
        <v>0.31967413616402318</v>
      </c>
      <c r="AC71" s="2">
        <f t="shared" si="8"/>
        <v>0</v>
      </c>
      <c r="AD71" s="2">
        <f t="shared" si="8"/>
        <v>26.341491536498896</v>
      </c>
      <c r="AE71" s="2">
        <f t="shared" si="8"/>
        <v>12.155620490400324</v>
      </c>
      <c r="AF71" s="2">
        <f t="shared" si="8"/>
        <v>3.7061755237143448</v>
      </c>
      <c r="AG71" s="2">
        <f t="shared" si="8"/>
        <v>2.2333694943510256</v>
      </c>
      <c r="AH71" s="2">
        <f t="shared" si="8"/>
        <v>8.2463289167434546</v>
      </c>
      <c r="AI71" s="2">
        <f t="shared" si="8"/>
        <v>-5.0393355224460823</v>
      </c>
      <c r="AJ71" s="2">
        <f t="shared" si="8"/>
        <v>10.185224010964658</v>
      </c>
      <c r="AK71" s="2">
        <f t="shared" si="8"/>
        <v>275.22981248207014</v>
      </c>
      <c r="AL71" s="2">
        <f t="shared" si="8"/>
        <v>266.87277374521261</v>
      </c>
    </row>
    <row r="72" spans="1:38" x14ac:dyDescent="0.25">
      <c r="A72">
        <f t="shared" si="6"/>
        <v>2075</v>
      </c>
      <c r="B72">
        <v>63920</v>
      </c>
      <c r="C72" s="3">
        <v>142407.43954950979</v>
      </c>
      <c r="D72" s="3">
        <v>44783.895927729456</v>
      </c>
      <c r="E72" s="4">
        <v>0.35243759365803923</v>
      </c>
      <c r="F72" s="3">
        <v>197.13227738820595</v>
      </c>
      <c r="G72" s="3">
        <v>128.56430730131214</v>
      </c>
      <c r="H72" s="3">
        <v>30302.74</v>
      </c>
      <c r="I72" s="3">
        <v>24778.34</v>
      </c>
      <c r="J72" s="3">
        <v>5524.4</v>
      </c>
      <c r="K72" s="3">
        <v>1959.771</v>
      </c>
      <c r="L72" s="3">
        <v>449.57429999999999</v>
      </c>
      <c r="M72" s="3">
        <v>0</v>
      </c>
      <c r="N72" s="3">
        <v>37575.519999999997</v>
      </c>
      <c r="O72" s="3">
        <v>17379.75</v>
      </c>
      <c r="P72" s="3">
        <v>5276.83</v>
      </c>
      <c r="Q72" s="3">
        <v>3175.5549999999998</v>
      </c>
      <c r="R72" s="3">
        <v>11743.38</v>
      </c>
      <c r="S72" s="3">
        <v>-7272.78</v>
      </c>
      <c r="T72" s="3">
        <v>14929.33</v>
      </c>
      <c r="U72" s="3">
        <v>403313.1</v>
      </c>
      <c r="V72" s="3">
        <v>391741.1</v>
      </c>
      <c r="W72" s="2">
        <f t="shared" si="7"/>
        <v>3.9173180516962249</v>
      </c>
      <c r="X72" s="2">
        <f t="shared" si="8"/>
        <v>21.278902349385238</v>
      </c>
      <c r="Y72" s="2">
        <f t="shared" si="8"/>
        <v>17.399610637185489</v>
      </c>
      <c r="Z72" s="2">
        <f t="shared" si="8"/>
        <v>3.8792917121997483</v>
      </c>
      <c r="AA72" s="2">
        <f t="shared" si="8"/>
        <v>1.3761717830188642</v>
      </c>
      <c r="AB72" s="2">
        <f t="shared" si="8"/>
        <v>0.31569579610600307</v>
      </c>
      <c r="AC72" s="2">
        <f t="shared" si="8"/>
        <v>0</v>
      </c>
      <c r="AD72" s="2">
        <f t="shared" si="8"/>
        <v>26.385924863803467</v>
      </c>
      <c r="AE72" s="2">
        <f t="shared" si="8"/>
        <v>12.20424301917015</v>
      </c>
      <c r="AF72" s="2">
        <f t="shared" si="8"/>
        <v>3.7054454575495979</v>
      </c>
      <c r="AG72" s="2">
        <f t="shared" si="8"/>
        <v>2.2299080792727666</v>
      </c>
      <c r="AH72" s="2">
        <f t="shared" si="8"/>
        <v>8.246324796758433</v>
      </c>
      <c r="AI72" s="2">
        <f t="shared" si="8"/>
        <v>-5.1070225144182331</v>
      </c>
      <c r="AJ72" s="2">
        <f t="shared" si="8"/>
        <v>10.483532354227622</v>
      </c>
      <c r="AK72" s="2">
        <f t="shared" si="8"/>
        <v>283.21069550568177</v>
      </c>
      <c r="AL72" s="2">
        <f t="shared" si="8"/>
        <v>275.08471554521992</v>
      </c>
    </row>
    <row r="73" spans="1:38" x14ac:dyDescent="0.25">
      <c r="A73">
        <f t="shared" si="6"/>
        <v>2076</v>
      </c>
      <c r="B73">
        <v>64285</v>
      </c>
      <c r="C73" s="3">
        <v>146464.35303980295</v>
      </c>
      <c r="D73" s="3">
        <v>45156.5955377629</v>
      </c>
      <c r="E73" s="4">
        <v>0.35004305604064889</v>
      </c>
      <c r="F73" s="3">
        <v>200.27527968956622</v>
      </c>
      <c r="G73" s="3">
        <v>127.60244429884102</v>
      </c>
      <c r="H73" s="3">
        <v>31132.639999999999</v>
      </c>
      <c r="I73" s="3">
        <v>25484.23</v>
      </c>
      <c r="J73" s="3">
        <v>5648.41</v>
      </c>
      <c r="K73" s="3">
        <v>2005.8510000000001</v>
      </c>
      <c r="L73" s="3">
        <v>456.6463</v>
      </c>
      <c r="M73" s="3">
        <v>0</v>
      </c>
      <c r="N73" s="3">
        <v>38699.919999999998</v>
      </c>
      <c r="O73" s="3">
        <v>17932.27</v>
      </c>
      <c r="P73" s="3">
        <v>5427.0889999999999</v>
      </c>
      <c r="Q73" s="3">
        <v>3262.6289999999999</v>
      </c>
      <c r="R73" s="3">
        <v>12077.93</v>
      </c>
      <c r="S73" s="3">
        <v>-7567.2830000000004</v>
      </c>
      <c r="T73" s="3">
        <v>15799.06</v>
      </c>
      <c r="U73" s="3">
        <v>426679.4</v>
      </c>
      <c r="V73" s="3">
        <v>415107.4</v>
      </c>
      <c r="W73" s="2">
        <f t="shared" si="7"/>
        <v>3.9173188274816764</v>
      </c>
      <c r="X73" s="2">
        <f t="shared" si="8"/>
        <v>21.256120928987709</v>
      </c>
      <c r="Y73" s="2">
        <f t="shared" si="8"/>
        <v>17.399612582233193</v>
      </c>
      <c r="Z73" s="2">
        <f t="shared" si="8"/>
        <v>3.8565083467545143</v>
      </c>
      <c r="AA73" s="2">
        <f t="shared" si="8"/>
        <v>1.3695148057322131</v>
      </c>
      <c r="AB73" s="2">
        <f t="shared" si="8"/>
        <v>0.31177982254555986</v>
      </c>
      <c r="AC73" s="2">
        <f t="shared" si="8"/>
        <v>0</v>
      </c>
      <c r="AD73" s="2">
        <f t="shared" si="8"/>
        <v>26.422756934913004</v>
      </c>
      <c r="AE73" s="2">
        <f t="shared" si="8"/>
        <v>12.24343645933202</v>
      </c>
      <c r="AF73" s="2">
        <f t="shared" si="8"/>
        <v>3.7053992233353474</v>
      </c>
      <c r="AG73" s="2">
        <f t="shared" si="8"/>
        <v>2.2275925385840143</v>
      </c>
      <c r="AH73" s="2">
        <f t="shared" si="8"/>
        <v>8.2463273481416444</v>
      </c>
      <c r="AI73" s="2">
        <f t="shared" si="8"/>
        <v>-5.1666380542052615</v>
      </c>
      <c r="AJ73" s="2">
        <f t="shared" si="8"/>
        <v>10.786966024221927</v>
      </c>
      <c r="AK73" s="2">
        <f t="shared" si="8"/>
        <v>291.31962224558913</v>
      </c>
      <c r="AL73" s="2">
        <f t="shared" si="8"/>
        <v>283.41872365843926</v>
      </c>
    </row>
    <row r="74" spans="1:38" x14ac:dyDescent="0.25">
      <c r="A74">
        <f t="shared" si="6"/>
        <v>2077</v>
      </c>
      <c r="B74">
        <v>64651</v>
      </c>
      <c r="C74" s="3">
        <v>150667.0496162588</v>
      </c>
      <c r="D74" s="3">
        <v>45541.475382960423</v>
      </c>
      <c r="E74" s="4">
        <v>0.34768617729823786</v>
      </c>
      <c r="F74" s="3">
        <v>203.46781546577353</v>
      </c>
      <c r="G74" s="3">
        <v>126.67204077029577</v>
      </c>
      <c r="H74" s="3">
        <v>31991.58</v>
      </c>
      <c r="I74" s="3">
        <v>26215.48</v>
      </c>
      <c r="J74" s="3">
        <v>5776.1030000000001</v>
      </c>
      <c r="K74" s="3">
        <v>2053.1640000000002</v>
      </c>
      <c r="L74" s="3">
        <v>463.8698</v>
      </c>
      <c r="M74" s="3">
        <v>0</v>
      </c>
      <c r="N74" s="3">
        <v>39856.519999999997</v>
      </c>
      <c r="O74" s="3">
        <v>18494.5</v>
      </c>
      <c r="P74" s="3">
        <v>5583.7610000000004</v>
      </c>
      <c r="Q74" s="3">
        <v>3353.7579999999998</v>
      </c>
      <c r="R74" s="3">
        <v>12424.5</v>
      </c>
      <c r="S74" s="3">
        <v>-7864.94</v>
      </c>
      <c r="T74" s="3">
        <v>16714.41</v>
      </c>
      <c r="U74" s="3">
        <v>451258.8</v>
      </c>
      <c r="V74" s="3">
        <v>439686.8</v>
      </c>
      <c r="W74" s="2">
        <f t="shared" si="7"/>
        <v>3.9173229361436244</v>
      </c>
      <c r="X74" s="2">
        <f t="shared" si="8"/>
        <v>21.233295588837045</v>
      </c>
      <c r="Y74" s="2">
        <f t="shared" si="8"/>
        <v>17.399610642651776</v>
      </c>
      <c r="Z74" s="2">
        <f t="shared" si="8"/>
        <v>3.8336869373306484</v>
      </c>
      <c r="AA74" s="2">
        <f t="shared" si="8"/>
        <v>1.362716005410143</v>
      </c>
      <c r="AB74" s="2">
        <f t="shared" si="8"/>
        <v>0.30787740330845564</v>
      </c>
      <c r="AC74" s="2">
        <f t="shared" si="8"/>
        <v>0</v>
      </c>
      <c r="AD74" s="2">
        <f t="shared" si="8"/>
        <v>26.453375241310223</v>
      </c>
      <c r="AE74" s="2">
        <f t="shared" si="8"/>
        <v>12.275079419889444</v>
      </c>
      <c r="AF74" s="2">
        <f t="shared" si="8"/>
        <v>3.7060266423359005</v>
      </c>
      <c r="AG74" s="2">
        <f t="shared" si="8"/>
        <v>2.2259399175478967</v>
      </c>
      <c r="AH74" s="2">
        <f t="shared" si="8"/>
        <v>8.2463285978218597</v>
      </c>
      <c r="AI74" s="2">
        <f t="shared" si="8"/>
        <v>-5.2200796524731832</v>
      </c>
      <c r="AJ74" s="2">
        <f t="shared" si="8"/>
        <v>11.093606759122675</v>
      </c>
      <c r="AK74" s="2">
        <f t="shared" si="8"/>
        <v>299.50729183941206</v>
      </c>
      <c r="AL74" s="2">
        <f t="shared" si="8"/>
        <v>291.82678038752312</v>
      </c>
    </row>
    <row r="75" spans="1:38" x14ac:dyDescent="0.25">
      <c r="A75">
        <f t="shared" si="6"/>
        <v>2078</v>
      </c>
      <c r="B75">
        <v>65016</v>
      </c>
      <c r="C75" s="3">
        <v>154986.46366869332</v>
      </c>
      <c r="D75" s="3">
        <v>45928.542939683852</v>
      </c>
      <c r="E75" s="4">
        <v>0.34535191746775817</v>
      </c>
      <c r="F75" s="3">
        <v>206.71063224259834</v>
      </c>
      <c r="G75" s="3">
        <v>125.74503848220644</v>
      </c>
      <c r="H75" s="3">
        <v>32874.46</v>
      </c>
      <c r="I75" s="3">
        <v>26967.040000000001</v>
      </c>
      <c r="J75" s="3">
        <v>5907.4210000000003</v>
      </c>
      <c r="K75" s="3">
        <v>2101.6610000000001</v>
      </c>
      <c r="L75" s="3">
        <v>471.2285</v>
      </c>
      <c r="M75" s="3">
        <v>0</v>
      </c>
      <c r="N75" s="3">
        <v>41040.910000000003</v>
      </c>
      <c r="O75" s="3">
        <v>19066.27</v>
      </c>
      <c r="P75" s="3">
        <v>5746</v>
      </c>
      <c r="Q75" s="3">
        <v>3447.9490000000001</v>
      </c>
      <c r="R75" s="3">
        <v>12780.69</v>
      </c>
      <c r="S75" s="3">
        <v>-8166.4470000000001</v>
      </c>
      <c r="T75" s="3">
        <v>17677.259999999998</v>
      </c>
      <c r="U75" s="3">
        <v>477102.5</v>
      </c>
      <c r="V75" s="3">
        <v>465530.5</v>
      </c>
      <c r="W75" s="2">
        <f t="shared" si="7"/>
        <v>3.9173219447465617</v>
      </c>
      <c r="X75" s="2">
        <f t="shared" si="8"/>
        <v>21.211181429543462</v>
      </c>
      <c r="Y75" s="2">
        <f t="shared" si="8"/>
        <v>17.399609850861602</v>
      </c>
      <c r="Z75" s="2">
        <f t="shared" si="8"/>
        <v>3.8115722238994967</v>
      </c>
      <c r="AA75" s="2">
        <f t="shared" si="8"/>
        <v>1.3560287461572218</v>
      </c>
      <c r="AB75" s="2">
        <f t="shared" si="8"/>
        <v>0.30404493969700552</v>
      </c>
      <c r="AC75" s="2">
        <f t="shared" si="8"/>
        <v>0</v>
      </c>
      <c r="AD75" s="2">
        <f t="shared" si="8"/>
        <v>26.480319008846521</v>
      </c>
      <c r="AE75" s="2">
        <f t="shared" si="8"/>
        <v>12.30189369360475</v>
      </c>
      <c r="AF75" s="2">
        <f t="shared" si="8"/>
        <v>3.7074205475666133</v>
      </c>
      <c r="AG75" s="2">
        <f t="shared" si="8"/>
        <v>2.2246775094956068</v>
      </c>
      <c r="AH75" s="2">
        <f t="shared" si="8"/>
        <v>8.2463266129619104</v>
      </c>
      <c r="AI75" s="2">
        <f t="shared" si="8"/>
        <v>-5.2691356436501433</v>
      </c>
      <c r="AJ75" s="2">
        <f t="shared" si="8"/>
        <v>11.405679942338562</v>
      </c>
      <c r="AK75" s="2">
        <f t="shared" si="8"/>
        <v>307.83494810222766</v>
      </c>
      <c r="AL75" s="2">
        <f t="shared" si="8"/>
        <v>300.36848959605976</v>
      </c>
    </row>
    <row r="76" spans="1:38" x14ac:dyDescent="0.25">
      <c r="A76">
        <f t="shared" si="6"/>
        <v>2079</v>
      </c>
      <c r="B76">
        <v>65381</v>
      </c>
      <c r="C76" s="3">
        <v>159460.10498062614</v>
      </c>
      <c r="D76" s="3">
        <v>46327.68181822131</v>
      </c>
      <c r="E76" s="4">
        <v>0.34304815218349816</v>
      </c>
      <c r="F76" s="3">
        <v>210.00456156631131</v>
      </c>
      <c r="G76" s="3">
        <v>124.84808851241282</v>
      </c>
      <c r="H76" s="3">
        <v>33788.03</v>
      </c>
      <c r="I76" s="3">
        <v>27745.439999999999</v>
      </c>
      <c r="J76" s="3">
        <v>6042.5910000000003</v>
      </c>
      <c r="K76" s="3">
        <v>2151.4349999999999</v>
      </c>
      <c r="L76" s="3">
        <v>478.73610000000002</v>
      </c>
      <c r="M76" s="3">
        <v>0</v>
      </c>
      <c r="N76" s="3">
        <v>42267.21</v>
      </c>
      <c r="O76" s="3">
        <v>19657.560000000001</v>
      </c>
      <c r="P76" s="3">
        <v>5915.0330000000004</v>
      </c>
      <c r="Q76" s="3">
        <v>3545.0079999999998</v>
      </c>
      <c r="R76" s="3">
        <v>13149.6</v>
      </c>
      <c r="S76" s="3">
        <v>-8479.1790000000001</v>
      </c>
      <c r="T76" s="3">
        <v>18689.650000000001</v>
      </c>
      <c r="U76" s="3">
        <v>504271.3</v>
      </c>
      <c r="V76" s="3">
        <v>492699.3</v>
      </c>
      <c r="W76" s="2">
        <f t="shared" si="7"/>
        <v>3.9173238455048973</v>
      </c>
      <c r="X76" s="2">
        <f t="shared" si="8"/>
        <v>21.189017782288008</v>
      </c>
      <c r="Y76" s="2">
        <f t="shared" si="8"/>
        <v>17.399612275039562</v>
      </c>
      <c r="Z76" s="2">
        <f t="shared" si="8"/>
        <v>3.7894061343645515</v>
      </c>
      <c r="AA76" s="2">
        <f t="shared" si="8"/>
        <v>1.349199538192573</v>
      </c>
      <c r="AB76" s="2">
        <f t="shared" si="8"/>
        <v>0.300223118540004</v>
      </c>
      <c r="AC76" s="2">
        <f t="shared" si="8"/>
        <v>0</v>
      </c>
      <c r="AD76" s="2">
        <f t="shared" si="8"/>
        <v>26.506448120760563</v>
      </c>
      <c r="AE76" s="2">
        <f t="shared" si="8"/>
        <v>12.327572468604814</v>
      </c>
      <c r="AF76" s="2">
        <f t="shared" si="8"/>
        <v>3.7094124581936381</v>
      </c>
      <c r="AG76" s="2">
        <f t="shared" si="8"/>
        <v>2.2231316105245926</v>
      </c>
      <c r="AH76" s="2">
        <f t="shared" si="8"/>
        <v>8.2463259393925714</v>
      </c>
      <c r="AI76" s="2">
        <f t="shared" si="8"/>
        <v>-5.3174297113564499</v>
      </c>
      <c r="AJ76" s="2">
        <f t="shared" si="8"/>
        <v>11.72058051904</v>
      </c>
      <c r="AK76" s="2">
        <f t="shared" si="8"/>
        <v>316.2366537142737</v>
      </c>
      <c r="AL76" s="2">
        <f t="shared" si="8"/>
        <v>308.97966614273912</v>
      </c>
    </row>
    <row r="77" spans="1:38" x14ac:dyDescent="0.25">
      <c r="A77">
        <f t="shared" si="6"/>
        <v>2080</v>
      </c>
      <c r="B77">
        <v>65746</v>
      </c>
      <c r="C77" s="3">
        <v>164074.64961351818</v>
      </c>
      <c r="D77" s="3">
        <v>46733.686900106732</v>
      </c>
      <c r="E77" s="4">
        <v>0.34078062715877372</v>
      </c>
      <c r="F77" s="3">
        <v>213.35024023402835</v>
      </c>
      <c r="G77" s="3">
        <v>123.9675529024546</v>
      </c>
      <c r="H77" s="3">
        <v>34730.22</v>
      </c>
      <c r="I77" s="3">
        <v>28548.35</v>
      </c>
      <c r="J77" s="3">
        <v>6181.8710000000001</v>
      </c>
      <c r="K77" s="3">
        <v>2202.5729999999999</v>
      </c>
      <c r="L77" s="3">
        <v>486.40350000000001</v>
      </c>
      <c r="M77" s="3">
        <v>0</v>
      </c>
      <c r="N77" s="3">
        <v>43536.17</v>
      </c>
      <c r="O77" s="3">
        <v>20269.79</v>
      </c>
      <c r="P77" s="3">
        <v>6090.2060000000001</v>
      </c>
      <c r="Q77" s="3">
        <v>3646.0369999999998</v>
      </c>
      <c r="R77" s="3">
        <v>13530.13</v>
      </c>
      <c r="S77" s="3">
        <v>-8805.9470000000001</v>
      </c>
      <c r="T77" s="3">
        <v>19753.95</v>
      </c>
      <c r="U77" s="3">
        <v>532831.19999999995</v>
      </c>
      <c r="V77" s="3">
        <v>521259.2</v>
      </c>
      <c r="W77" s="2">
        <f t="shared" si="7"/>
        <v>3.9173258521752081</v>
      </c>
      <c r="X77" s="2">
        <f t="shared" si="8"/>
        <v>21.16732845799633</v>
      </c>
      <c r="Y77" s="2">
        <f t="shared" si="8"/>
        <v>17.399610523165116</v>
      </c>
      <c r="Z77" s="2">
        <f t="shared" si="8"/>
        <v>3.7677185443098899</v>
      </c>
      <c r="AA77" s="2">
        <f t="shared" si="8"/>
        <v>1.3424212729926372</v>
      </c>
      <c r="AB77" s="2">
        <f t="shared" si="8"/>
        <v>0.29645256055443986</v>
      </c>
      <c r="AC77" s="2">
        <f t="shared" si="8"/>
        <v>0</v>
      </c>
      <c r="AD77" s="2">
        <f t="shared" si="8"/>
        <v>26.534367193561287</v>
      </c>
      <c r="AE77" s="2">
        <f t="shared" si="8"/>
        <v>12.35400474585561</v>
      </c>
      <c r="AF77" s="2">
        <f t="shared" si="8"/>
        <v>3.7118506815925727</v>
      </c>
      <c r="AG77" s="2">
        <f t="shared" si="8"/>
        <v>2.2221817987046313</v>
      </c>
      <c r="AH77" s="2">
        <f t="shared" si="8"/>
        <v>8.2463257010577493</v>
      </c>
      <c r="AI77" s="2">
        <f t="shared" si="8"/>
        <v>-5.3670369071289326</v>
      </c>
      <c r="AJ77" s="2">
        <f t="shared" si="8"/>
        <v>12.039611266293061</v>
      </c>
      <c r="AK77" s="2">
        <f t="shared" si="8"/>
        <v>324.74925362028608</v>
      </c>
      <c r="AL77" s="2">
        <f t="shared" si="8"/>
        <v>317.69636639653885</v>
      </c>
    </row>
    <row r="78" spans="1:38" x14ac:dyDescent="0.25">
      <c r="A78">
        <f t="shared" si="6"/>
        <v>2081</v>
      </c>
      <c r="B78">
        <v>66112</v>
      </c>
      <c r="C78" s="3">
        <v>168855.57094683923</v>
      </c>
      <c r="D78" s="3">
        <v>47152.376701477646</v>
      </c>
      <c r="E78" s="4">
        <v>0.33854975942960303</v>
      </c>
      <c r="F78" s="3">
        <v>216.74910711499325</v>
      </c>
      <c r="G78" s="3">
        <v>123.1182548710828</v>
      </c>
      <c r="H78" s="3">
        <v>35705.61</v>
      </c>
      <c r="I78" s="3">
        <v>29380.21</v>
      </c>
      <c r="J78" s="3">
        <v>6325.3959999999997</v>
      </c>
      <c r="K78" s="3">
        <v>2255.1329999999998</v>
      </c>
      <c r="L78" s="3">
        <v>494.23390000000001</v>
      </c>
      <c r="M78" s="3">
        <v>0</v>
      </c>
      <c r="N78" s="3">
        <v>44837.32</v>
      </c>
      <c r="O78" s="3">
        <v>20890.02</v>
      </c>
      <c r="P78" s="3">
        <v>6272.375</v>
      </c>
      <c r="Q78" s="3">
        <v>3750.5369999999998</v>
      </c>
      <c r="R78" s="3">
        <v>13924.38</v>
      </c>
      <c r="S78" s="3">
        <v>-9131.7129999999997</v>
      </c>
      <c r="T78" s="3">
        <v>20872.740000000002</v>
      </c>
      <c r="U78" s="3">
        <v>562835.69999999995</v>
      </c>
      <c r="V78" s="3">
        <v>551263.69999999995</v>
      </c>
      <c r="W78" s="2">
        <f t="shared" si="7"/>
        <v>3.9173269132888624</v>
      </c>
      <c r="X78" s="2">
        <f t="shared" si="8"/>
        <v>21.145651161986944</v>
      </c>
      <c r="Y78" s="2">
        <f t="shared" si="8"/>
        <v>17.39960952147073</v>
      </c>
      <c r="Z78" s="2">
        <f t="shared" si="8"/>
        <v>3.7460392716278359</v>
      </c>
      <c r="AA78" s="2">
        <f t="shared" si="8"/>
        <v>1.3355395900499978</v>
      </c>
      <c r="AB78" s="2">
        <f t="shared" si="8"/>
        <v>0.29269623574077963</v>
      </c>
      <c r="AC78" s="2">
        <f t="shared" si="8"/>
        <v>0</v>
      </c>
      <c r="AD78" s="2">
        <f t="shared" si="8"/>
        <v>26.553651590278964</v>
      </c>
      <c r="AE78" s="2">
        <f t="shared" si="8"/>
        <v>12.371531411644572</v>
      </c>
      <c r="AF78" s="2">
        <f t="shared" si="8"/>
        <v>3.7146390639221081</v>
      </c>
      <c r="AG78" s="2">
        <f t="shared" si="8"/>
        <v>2.221150879991268</v>
      </c>
      <c r="AH78" s="2">
        <f t="shared" si="8"/>
        <v>8.2463254969442552</v>
      </c>
      <c r="AI78" s="2">
        <f t="shared" si="8"/>
        <v>-5.4080022049583043</v>
      </c>
      <c r="AJ78" s="2">
        <f t="shared" si="8"/>
        <v>12.361297813840778</v>
      </c>
      <c r="AK78" s="2">
        <f t="shared" si="8"/>
        <v>333.32373746626183</v>
      </c>
      <c r="AL78" s="2">
        <f t="shared" si="8"/>
        <v>326.47054338145239</v>
      </c>
    </row>
    <row r="79" spans="1:38" x14ac:dyDescent="0.25">
      <c r="A79">
        <f t="shared" si="6"/>
        <v>2082</v>
      </c>
      <c r="B79">
        <v>66477</v>
      </c>
      <c r="C79" s="3">
        <v>173802.83395266571</v>
      </c>
      <c r="D79" s="3">
        <v>47582.254209763334</v>
      </c>
      <c r="E79" s="4">
        <v>0.33635965689077296</v>
      </c>
      <c r="F79" s="3">
        <v>220.20214263244335</v>
      </c>
      <c r="G79" s="3">
        <v>122.29396405059966</v>
      </c>
      <c r="H79" s="3">
        <v>36714.449999999997</v>
      </c>
      <c r="I79" s="3">
        <v>30241.01</v>
      </c>
      <c r="J79" s="3">
        <v>6473.4309999999996</v>
      </c>
      <c r="K79" s="3">
        <v>2309.2109999999998</v>
      </c>
      <c r="L79" s="3">
        <v>502.2362</v>
      </c>
      <c r="M79" s="3">
        <v>0</v>
      </c>
      <c r="N79" s="3">
        <v>46175.41</v>
      </c>
      <c r="O79" s="3">
        <v>21522.85</v>
      </c>
      <c r="P79" s="3">
        <v>6461.375</v>
      </c>
      <c r="Q79" s="3">
        <v>3858.835</v>
      </c>
      <c r="R79" s="3">
        <v>14332.35</v>
      </c>
      <c r="S79" s="3">
        <v>-9460.9670000000006</v>
      </c>
      <c r="T79" s="3">
        <v>22048.11</v>
      </c>
      <c r="U79" s="3">
        <v>594344.69999999995</v>
      </c>
      <c r="V79" s="3">
        <v>582772.69999999995</v>
      </c>
      <c r="W79" s="2">
        <f t="shared" si="7"/>
        <v>3.9173261397597918</v>
      </c>
      <c r="X79" s="2">
        <f t="shared" si="8"/>
        <v>21.124195253340336</v>
      </c>
      <c r="Y79" s="2">
        <f t="shared" si="8"/>
        <v>17.399606963966985</v>
      </c>
      <c r="Z79" s="2">
        <f t="shared" si="8"/>
        <v>3.7245831110918508</v>
      </c>
      <c r="AA79" s="2">
        <f t="shared" si="8"/>
        <v>1.3286382894244988</v>
      </c>
      <c r="AB79" s="2">
        <f t="shared" si="8"/>
        <v>0.28896893599374879</v>
      </c>
      <c r="AC79" s="2">
        <f t="shared" si="8"/>
        <v>0</v>
      </c>
      <c r="AD79" s="2">
        <f t="shared" si="8"/>
        <v>26.567696826264427</v>
      </c>
      <c r="AE79" s="2">
        <f t="shared" si="8"/>
        <v>12.383486224316478</v>
      </c>
      <c r="AF79" s="2">
        <f t="shared" si="8"/>
        <v>3.7176465153380192</v>
      </c>
      <c r="AG79" s="2">
        <f t="shared" si="8"/>
        <v>2.2202370998455256</v>
      </c>
      <c r="AH79" s="2">
        <f t="shared" si="8"/>
        <v>8.2463269867644051</v>
      </c>
      <c r="AI79" s="2">
        <f t="shared" si="8"/>
        <v>-5.4435056004763682</v>
      </c>
      <c r="AJ79" s="2">
        <f t="shared" si="8"/>
        <v>12.685702240047874</v>
      </c>
      <c r="AK79" s="2">
        <f t="shared" si="8"/>
        <v>341.96490729366735</v>
      </c>
      <c r="AL79" s="2">
        <f t="shared" si="8"/>
        <v>335.30678801170473</v>
      </c>
    </row>
    <row r="80" spans="1:38" x14ac:dyDescent="0.25">
      <c r="A80">
        <f t="shared" si="6"/>
        <v>2083</v>
      </c>
      <c r="B80">
        <v>66842</v>
      </c>
      <c r="C80" s="3">
        <v>178927.49636176226</v>
      </c>
      <c r="D80" s="3">
        <v>48024.722885192583</v>
      </c>
      <c r="E80" s="4">
        <v>0.33420172524587566</v>
      </c>
      <c r="F80" s="3">
        <v>223.70982878900199</v>
      </c>
      <c r="G80" s="3">
        <v>121.49820605387944</v>
      </c>
      <c r="H80" s="3">
        <v>37758.75</v>
      </c>
      <c r="I80" s="3">
        <v>31132.69</v>
      </c>
      <c r="J80" s="3">
        <v>6626.0619999999999</v>
      </c>
      <c r="K80" s="3">
        <v>2364.7979999999998</v>
      </c>
      <c r="L80" s="3">
        <v>510.40050000000002</v>
      </c>
      <c r="M80" s="3">
        <v>0</v>
      </c>
      <c r="N80" s="3">
        <v>47560.45</v>
      </c>
      <c r="O80" s="3">
        <v>22176.75</v>
      </c>
      <c r="P80" s="3">
        <v>6657.6959999999999</v>
      </c>
      <c r="Q80" s="3">
        <v>3971.06</v>
      </c>
      <c r="R80" s="3">
        <v>14754.95</v>
      </c>
      <c r="S80" s="3">
        <v>-9801.7039999999997</v>
      </c>
      <c r="T80" s="3">
        <v>23282.43</v>
      </c>
      <c r="U80" s="3">
        <v>627428.9</v>
      </c>
      <c r="V80" s="3">
        <v>615856.9</v>
      </c>
      <c r="W80" s="2">
        <f t="shared" si="7"/>
        <v>3.9173277729236924</v>
      </c>
      <c r="X80" s="2">
        <f t="shared" si="8"/>
        <v>21.102821404071936</v>
      </c>
      <c r="Y80" s="2">
        <f t="shared" si="8"/>
        <v>17.399611928316915</v>
      </c>
      <c r="Z80" s="2">
        <f t="shared" si="8"/>
        <v>3.7032105935262076</v>
      </c>
      <c r="AA80" s="2">
        <f t="shared" si="8"/>
        <v>1.3216515337691661</v>
      </c>
      <c r="AB80" s="2">
        <f t="shared" si="8"/>
        <v>0.28525548637200698</v>
      </c>
      <c r="AC80" s="2">
        <f t="shared" si="8"/>
        <v>0</v>
      </c>
      <c r="AD80" s="2">
        <f t="shared" si="8"/>
        <v>26.580850326011671</v>
      </c>
      <c r="AE80" s="2">
        <f t="shared" si="8"/>
        <v>12.394266085947027</v>
      </c>
      <c r="AF80" s="2">
        <f t="shared" si="8"/>
        <v>3.7208903803914088</v>
      </c>
      <c r="AG80" s="2">
        <f t="shared" si="8"/>
        <v>2.2193682249770954</v>
      </c>
      <c r="AH80" s="2">
        <f t="shared" si="8"/>
        <v>8.246328988009699</v>
      </c>
      <c r="AI80" s="2">
        <f t="shared" si="8"/>
        <v>-5.478031157482107</v>
      </c>
      <c r="AJ80" s="2">
        <f t="shared" si="8"/>
        <v>13.01221470898286</v>
      </c>
      <c r="AK80" s="2">
        <f t="shared" si="8"/>
        <v>350.66097316392387</v>
      </c>
      <c r="AL80" s="2">
        <f t="shared" si="8"/>
        <v>344.19354907578747</v>
      </c>
    </row>
    <row r="81" spans="1:44" x14ac:dyDescent="0.25">
      <c r="A81">
        <f t="shared" si="6"/>
        <v>2084</v>
      </c>
      <c r="B81">
        <v>67207</v>
      </c>
      <c r="C81" s="3">
        <v>184235.91806528627</v>
      </c>
      <c r="D81" s="3">
        <v>48479.956869215377</v>
      </c>
      <c r="E81" s="4">
        <v>0.33208468443594569</v>
      </c>
      <c r="F81" s="3">
        <v>227.27245314922061</v>
      </c>
      <c r="G81" s="3">
        <v>120.7300366838717</v>
      </c>
      <c r="H81" s="3">
        <v>38839.82</v>
      </c>
      <c r="I81" s="3">
        <v>32056.33</v>
      </c>
      <c r="J81" s="3">
        <v>6783.4939999999997</v>
      </c>
      <c r="K81" s="3">
        <v>2422.0039999999999</v>
      </c>
      <c r="L81" s="3">
        <v>518.74210000000005</v>
      </c>
      <c r="M81" s="3">
        <v>0</v>
      </c>
      <c r="N81" s="3">
        <v>48997.81</v>
      </c>
      <c r="O81" s="3">
        <v>22854.27</v>
      </c>
      <c r="P81" s="3">
        <v>6861.3159999999998</v>
      </c>
      <c r="Q81" s="3">
        <v>4089.53</v>
      </c>
      <c r="R81" s="3">
        <v>15192.7</v>
      </c>
      <c r="S81" s="3">
        <v>-10157.99</v>
      </c>
      <c r="T81" s="3">
        <v>24578.45</v>
      </c>
      <c r="U81" s="3">
        <v>662165.30000000005</v>
      </c>
      <c r="V81" s="3">
        <v>650593.30000000005</v>
      </c>
      <c r="W81" s="2">
        <f t="shared" si="7"/>
        <v>3.9173283219819806</v>
      </c>
      <c r="X81" s="2">
        <f t="shared" si="8"/>
        <v>21.081567811460427</v>
      </c>
      <c r="Y81" s="2">
        <f t="shared" si="8"/>
        <v>17.399609336025588</v>
      </c>
      <c r="Z81" s="2">
        <f t="shared" si="8"/>
        <v>3.6819606465641437</v>
      </c>
      <c r="AA81" s="2">
        <f t="shared" si="8"/>
        <v>1.3146209628579226</v>
      </c>
      <c r="AB81" s="2">
        <f t="shared" si="8"/>
        <v>0.28156404323731132</v>
      </c>
      <c r="AC81" s="2">
        <f t="shared" si="8"/>
        <v>0</v>
      </c>
      <c r="AD81" s="2">
        <f t="shared" si="8"/>
        <v>26.595145243413949</v>
      </c>
      <c r="AE81" s="2">
        <f t="shared" si="8"/>
        <v>12.404893812237692</v>
      </c>
      <c r="AF81" s="2">
        <f t="shared" si="8"/>
        <v>3.7242010526788851</v>
      </c>
      <c r="AG81" s="2">
        <f t="shared" si="8"/>
        <v>2.219724602534249</v>
      </c>
      <c r="AH81" s="2">
        <f t="shared" si="8"/>
        <v>8.2463290326570728</v>
      </c>
      <c r="AI81" s="2">
        <f t="shared" si="8"/>
        <v>-5.5135774319535189</v>
      </c>
      <c r="AJ81" s="2">
        <f t="shared" si="8"/>
        <v>13.340748241768102</v>
      </c>
      <c r="AK81" s="2">
        <f t="shared" si="8"/>
        <v>359.41162122651548</v>
      </c>
      <c r="AL81" s="2">
        <f t="shared" si="8"/>
        <v>353.13054415885091</v>
      </c>
    </row>
    <row r="82" spans="1:44" x14ac:dyDescent="0.25">
      <c r="A82">
        <f t="shared" si="6"/>
        <v>2085</v>
      </c>
      <c r="B82">
        <v>67573</v>
      </c>
      <c r="C82" s="3">
        <v>189738.74650198023</v>
      </c>
      <c r="D82" s="3">
        <v>48948.975327945591</v>
      </c>
      <c r="E82" s="4">
        <v>0.33001416537681133</v>
      </c>
      <c r="F82" s="3">
        <v>230.89137100568652</v>
      </c>
      <c r="G82" s="3">
        <v>119.99107983623554</v>
      </c>
      <c r="H82" s="3">
        <v>39959.800000000003</v>
      </c>
      <c r="I82" s="3">
        <v>33013.800000000003</v>
      </c>
      <c r="J82" s="3">
        <v>6945.9939999999997</v>
      </c>
      <c r="K82" s="3">
        <v>2480.92</v>
      </c>
      <c r="L82" s="3">
        <v>527.27229999999997</v>
      </c>
      <c r="M82" s="3">
        <v>0</v>
      </c>
      <c r="N82" s="3">
        <v>50483.83</v>
      </c>
      <c r="O82" s="3">
        <v>23552.37</v>
      </c>
      <c r="P82" s="3">
        <v>7072.415</v>
      </c>
      <c r="Q82" s="3">
        <v>4212.5690000000004</v>
      </c>
      <c r="R82" s="3">
        <v>15646.48</v>
      </c>
      <c r="S82" s="3">
        <v>-10524.03</v>
      </c>
      <c r="T82" s="3">
        <v>25939.19</v>
      </c>
      <c r="U82" s="3">
        <v>698628.5</v>
      </c>
      <c r="V82" s="3">
        <v>687056.5</v>
      </c>
      <c r="W82" s="2">
        <f t="shared" si="7"/>
        <v>3.9173284978841383</v>
      </c>
      <c r="X82" s="2">
        <f t="shared" si="8"/>
        <v>21.060432166174852</v>
      </c>
      <c r="Y82" s="2">
        <f t="shared" si="8"/>
        <v>17.39960899322978</v>
      </c>
      <c r="Z82" s="2">
        <f t="shared" si="8"/>
        <v>3.6608200107021935</v>
      </c>
      <c r="AA82" s="2">
        <f t="shared" si="8"/>
        <v>1.3075452672362351</v>
      </c>
      <c r="AB82" s="2">
        <f t="shared" si="8"/>
        <v>0.27789384599655137</v>
      </c>
      <c r="AC82" s="2">
        <f t="shared" si="8"/>
        <v>0</v>
      </c>
      <c r="AD82" s="2">
        <f t="shared" si="8"/>
        <v>26.607021987189697</v>
      </c>
      <c r="AE82" s="2">
        <f t="shared" si="8"/>
        <v>12.413052386089308</v>
      </c>
      <c r="AF82" s="2">
        <f t="shared" si="8"/>
        <v>3.7274489952036167</v>
      </c>
      <c r="AG82" s="2">
        <f t="shared" si="8"/>
        <v>2.220194387104816</v>
      </c>
      <c r="AH82" s="2">
        <f t="shared" si="8"/>
        <v>8.2463283269538739</v>
      </c>
      <c r="AI82" s="2">
        <f t="shared" si="8"/>
        <v>-5.5465898210148472</v>
      </c>
      <c r="AJ82" s="2">
        <f t="shared" si="8"/>
        <v>13.671003144172918</v>
      </c>
      <c r="AK82" s="2">
        <f t="shared" si="8"/>
        <v>368.205499867529</v>
      </c>
      <c r="AL82" s="2">
        <f t="shared" si="8"/>
        <v>362.10658743485976</v>
      </c>
    </row>
    <row r="83" spans="1:44" x14ac:dyDescent="0.25">
      <c r="A83">
        <f t="shared" si="6"/>
        <v>2086</v>
      </c>
      <c r="B83">
        <v>67938</v>
      </c>
      <c r="C83" s="3">
        <v>195421.15372077143</v>
      </c>
      <c r="D83" s="3">
        <v>49426.418105943056</v>
      </c>
      <c r="E83" s="4">
        <v>0.32799249495576405</v>
      </c>
      <c r="F83" s="3">
        <v>234.56733445167376</v>
      </c>
      <c r="G83" s="3">
        <v>119.26700313986871</v>
      </c>
      <c r="H83" s="3">
        <v>41116.230000000003</v>
      </c>
      <c r="I83" s="3">
        <v>34002.519999999997</v>
      </c>
      <c r="J83" s="3">
        <v>7113.7139999999999</v>
      </c>
      <c r="K83" s="3">
        <v>2541.6129999999998</v>
      </c>
      <c r="L83" s="3">
        <v>535.99850000000004</v>
      </c>
      <c r="M83" s="3">
        <v>0</v>
      </c>
      <c r="N83" s="3">
        <v>52007.360000000001</v>
      </c>
      <c r="O83" s="3">
        <v>24262.23</v>
      </c>
      <c r="P83" s="3">
        <v>7290.2790000000005</v>
      </c>
      <c r="Q83" s="3">
        <v>4339.7870000000003</v>
      </c>
      <c r="R83" s="3">
        <v>16115.07</v>
      </c>
      <c r="S83" s="3">
        <v>-10891.13</v>
      </c>
      <c r="T83" s="3">
        <v>27367.57</v>
      </c>
      <c r="U83" s="3">
        <v>736887.2</v>
      </c>
      <c r="V83" s="3">
        <v>725315.2</v>
      </c>
      <c r="W83" s="2">
        <f t="shared" si="7"/>
        <v>3.917328021974483</v>
      </c>
      <c r="X83" s="2">
        <f t="shared" si="8"/>
        <v>21.039805168047035</v>
      </c>
      <c r="Y83" s="2">
        <f t="shared" si="8"/>
        <v>17.399610713886521</v>
      </c>
      <c r="Z83" s="2">
        <f t="shared" si="8"/>
        <v>3.6401965010218231</v>
      </c>
      <c r="AA83" s="2">
        <f t="shared" si="8"/>
        <v>1.3005823328786592</v>
      </c>
      <c r="AB83" s="2">
        <f t="shared" si="8"/>
        <v>0.2742786488538822</v>
      </c>
      <c r="AC83" s="2">
        <f t="shared" si="8"/>
        <v>0</v>
      </c>
      <c r="AD83" s="2">
        <f t="shared" si="8"/>
        <v>26.61296334086278</v>
      </c>
      <c r="AE83" s="2">
        <f t="shared" si="8"/>
        <v>12.415355010475079</v>
      </c>
      <c r="AF83" s="2">
        <f t="shared" si="8"/>
        <v>3.7305475181140086</v>
      </c>
      <c r="AG83" s="2">
        <f t="shared" si="8"/>
        <v>2.2207355331659375</v>
      </c>
      <c r="AH83" s="2">
        <f t="shared" si="8"/>
        <v>8.2463283493997306</v>
      </c>
      <c r="AI83" s="2">
        <f t="shared" si="8"/>
        <v>-5.5731581728157487</v>
      </c>
      <c r="AJ83" s="2">
        <f t="shared" si="8"/>
        <v>14.004405090712083</v>
      </c>
      <c r="AK83" s="2">
        <f t="shared" si="8"/>
        <v>377.07647609782578</v>
      </c>
      <c r="AL83" s="2">
        <f t="shared" si="8"/>
        <v>371.15490630884852</v>
      </c>
    </row>
    <row r="84" spans="1:44" x14ac:dyDescent="0.25">
      <c r="A84">
        <f t="shared" si="6"/>
        <v>2087</v>
      </c>
      <c r="B84">
        <v>68303</v>
      </c>
      <c r="C84" s="3">
        <v>201300.91823773421</v>
      </c>
      <c r="D84" s="3">
        <v>49915.218853446684</v>
      </c>
      <c r="E84" s="4">
        <v>0.32601686964979526</v>
      </c>
      <c r="F84" s="3">
        <v>238.30208426651703</v>
      </c>
      <c r="G84" s="3">
        <v>118.56386844683725</v>
      </c>
      <c r="H84" s="3">
        <v>42312.38</v>
      </c>
      <c r="I84" s="3">
        <v>35025.57</v>
      </c>
      <c r="J84" s="3">
        <v>7286.8040000000001</v>
      </c>
      <c r="K84" s="3">
        <v>2604.1210000000001</v>
      </c>
      <c r="L84" s="3">
        <v>544.91999999999996</v>
      </c>
      <c r="M84" s="3">
        <v>0</v>
      </c>
      <c r="N84" s="3">
        <v>53581.919999999998</v>
      </c>
      <c r="O84" s="3">
        <v>24994.86</v>
      </c>
      <c r="P84" s="3">
        <v>7515.5240000000003</v>
      </c>
      <c r="Q84" s="3">
        <v>4471.6049999999996</v>
      </c>
      <c r="R84" s="3">
        <v>16599.93</v>
      </c>
      <c r="S84" s="3">
        <v>-11269.54</v>
      </c>
      <c r="T84" s="3">
        <v>28866.29</v>
      </c>
      <c r="U84" s="3">
        <v>777023.1</v>
      </c>
      <c r="V84" s="3">
        <v>765451.1</v>
      </c>
      <c r="W84" s="2">
        <f t="shared" si="7"/>
        <v>3.917328188086318</v>
      </c>
      <c r="X84" s="2">
        <f t="shared" si="8"/>
        <v>21.019466960418697</v>
      </c>
      <c r="Y84" s="2">
        <f t="shared" si="8"/>
        <v>17.399607665293995</v>
      </c>
      <c r="Z84" s="2">
        <f t="shared" si="8"/>
        <v>3.6198563145123677</v>
      </c>
      <c r="AA84" s="2">
        <f t="shared" si="8"/>
        <v>1.2936458625213827</v>
      </c>
      <c r="AB84" s="2">
        <f t="shared" si="8"/>
        <v>0.27069921228896499</v>
      </c>
      <c r="AC84" s="2">
        <f t="shared" si="8"/>
        <v>0</v>
      </c>
      <c r="AD84" s="2">
        <f t="shared" si="8"/>
        <v>26.617821949883176</v>
      </c>
      <c r="AE84" s="2">
        <f t="shared" si="8"/>
        <v>12.416664672379358</v>
      </c>
      <c r="AF84" s="2">
        <f t="shared" si="8"/>
        <v>3.7334772567327525</v>
      </c>
      <c r="AG84" s="2">
        <f t="shared" si="8"/>
        <v>2.2213535035737304</v>
      </c>
      <c r="AH84" s="2">
        <f t="shared" si="8"/>
        <v>8.2463260204286115</v>
      </c>
      <c r="AI84" s="2">
        <f t="shared" si="8"/>
        <v>-5.5983549894644771</v>
      </c>
      <c r="AJ84" s="2">
        <f t="shared" si="8"/>
        <v>14.339870007899925</v>
      </c>
      <c r="AK84" s="2">
        <f t="shared" si="8"/>
        <v>386.00077277459019</v>
      </c>
      <c r="AL84" s="2">
        <f t="shared" si="8"/>
        <v>380.25216511730491</v>
      </c>
    </row>
    <row r="85" spans="1:44" x14ac:dyDescent="0.25">
      <c r="A85">
        <f t="shared" si="6"/>
        <v>2088</v>
      </c>
      <c r="B85">
        <v>68668</v>
      </c>
      <c r="C85" s="3">
        <v>207377.18651933543</v>
      </c>
      <c r="D85" s="3">
        <v>50413.65496421553</v>
      </c>
      <c r="E85" s="4">
        <v>0.32409154523874695</v>
      </c>
      <c r="F85" s="3">
        <v>242.0960197571741</v>
      </c>
      <c r="G85" s="3">
        <v>117.87643565556452</v>
      </c>
      <c r="H85" s="3">
        <v>43548.3</v>
      </c>
      <c r="I85" s="3">
        <v>36082.82</v>
      </c>
      <c r="J85" s="3">
        <v>7465.4830000000002</v>
      </c>
      <c r="K85" s="3">
        <v>2668.529</v>
      </c>
      <c r="L85" s="3">
        <v>554.04740000000004</v>
      </c>
      <c r="M85" s="3">
        <v>0</v>
      </c>
      <c r="N85" s="3">
        <v>55216.1</v>
      </c>
      <c r="O85" s="3">
        <v>25759.24</v>
      </c>
      <c r="P85" s="3">
        <v>7747.92</v>
      </c>
      <c r="Q85" s="3">
        <v>4607.9399999999996</v>
      </c>
      <c r="R85" s="3">
        <v>17101</v>
      </c>
      <c r="S85" s="3">
        <v>-11667.8</v>
      </c>
      <c r="T85" s="3">
        <v>30438.55</v>
      </c>
      <c r="U85" s="3">
        <v>819129.4</v>
      </c>
      <c r="V85" s="3">
        <v>807557.4</v>
      </c>
      <c r="W85" s="2">
        <f t="shared" si="7"/>
        <v>3.9173288413175875</v>
      </c>
      <c r="X85" s="2">
        <f t="shared" si="8"/>
        <v>20.999561586751319</v>
      </c>
      <c r="Y85" s="2">
        <f t="shared" si="8"/>
        <v>17.399609188272844</v>
      </c>
      <c r="Z85" s="2">
        <f t="shared" si="8"/>
        <v>3.599953845117835</v>
      </c>
      <c r="AA85" s="2">
        <f t="shared" si="8"/>
        <v>1.2867996932493786</v>
      </c>
      <c r="AB85" s="2">
        <f t="shared" si="8"/>
        <v>0.26716892503908174</v>
      </c>
      <c r="AC85" s="2">
        <f t="shared" si="8"/>
        <v>0</v>
      </c>
      <c r="AD85" s="2">
        <f t="shared" si="8"/>
        <v>26.625927821068093</v>
      </c>
      <c r="AE85" s="2">
        <f t="shared" si="8"/>
        <v>12.421443473290761</v>
      </c>
      <c r="AF85" s="2">
        <f t="shared" si="8"/>
        <v>3.7361486719165224</v>
      </c>
      <c r="AG85" s="2">
        <f t="shared" si="8"/>
        <v>2.2220091213217246</v>
      </c>
      <c r="AH85" s="2">
        <f t="shared" si="8"/>
        <v>8.2463265545390829</v>
      </c>
      <c r="AI85" s="2">
        <f t="shared" si="8"/>
        <v>-5.6263662343167713</v>
      </c>
      <c r="AJ85" s="2">
        <f t="shared" si="8"/>
        <v>14.677868144942728</v>
      </c>
      <c r="AK85" s="2">
        <f t="shared" si="8"/>
        <v>394.99494315090732</v>
      </c>
      <c r="AL85" s="2">
        <f t="shared" si="8"/>
        <v>389.41477293342729</v>
      </c>
    </row>
    <row r="86" spans="1:44" x14ac:dyDescent="0.25">
      <c r="A86">
        <f t="shared" si="6"/>
        <v>2089</v>
      </c>
      <c r="B86">
        <v>69034</v>
      </c>
      <c r="C86" s="3">
        <v>213685.60798219222</v>
      </c>
      <c r="D86" s="3">
        <v>50928.64761563723</v>
      </c>
      <c r="E86" s="4">
        <v>0.32221892198621416</v>
      </c>
      <c r="F86" s="3">
        <v>245.94945740745885</v>
      </c>
      <c r="G86" s="3">
        <v>117.22075331715224</v>
      </c>
      <c r="H86" s="3">
        <v>44830.43</v>
      </c>
      <c r="I86" s="3">
        <v>37180.46</v>
      </c>
      <c r="J86" s="3">
        <v>7649.9679999999998</v>
      </c>
      <c r="K86" s="3">
        <v>2734.9169999999999</v>
      </c>
      <c r="L86" s="3">
        <v>563.39</v>
      </c>
      <c r="M86" s="3">
        <v>0</v>
      </c>
      <c r="N86" s="3">
        <v>56918.59</v>
      </c>
      <c r="O86" s="3">
        <v>26559.19</v>
      </c>
      <c r="P86" s="3">
        <v>7988.6350000000002</v>
      </c>
      <c r="Q86" s="3">
        <v>4749.5510000000004</v>
      </c>
      <c r="R86" s="3">
        <v>17621.22</v>
      </c>
      <c r="S86" s="3">
        <v>-12088.16</v>
      </c>
      <c r="T86" s="3">
        <v>32087.99</v>
      </c>
      <c r="U86" s="3">
        <v>863305.6</v>
      </c>
      <c r="V86" s="3">
        <v>851733.6</v>
      </c>
      <c r="W86" s="2">
        <f t="shared" si="7"/>
        <v>3.9173285685997841</v>
      </c>
      <c r="X86" s="2">
        <f t="shared" si="8"/>
        <v>20.979620678869495</v>
      </c>
      <c r="Y86" s="2">
        <f t="shared" si="8"/>
        <v>17.399608869820792</v>
      </c>
      <c r="Z86" s="2">
        <f t="shared" si="8"/>
        <v>3.580010873094233</v>
      </c>
      <c r="AA86" s="2">
        <f t="shared" si="8"/>
        <v>1.2798788958346312</v>
      </c>
      <c r="AB86" s="2">
        <f t="shared" si="8"/>
        <v>0.26365369447199777</v>
      </c>
      <c r="AC86" s="2">
        <f t="shared" si="8"/>
        <v>0</v>
      </c>
      <c r="AD86" s="2">
        <f t="shared" si="8"/>
        <v>26.636604372880083</v>
      </c>
      <c r="AE86" s="2">
        <f t="shared" si="8"/>
        <v>12.429096302177424</v>
      </c>
      <c r="AF86" s="2">
        <f t="shared" si="8"/>
        <v>3.738499319367238</v>
      </c>
      <c r="AG86" s="2">
        <f t="shared" si="8"/>
        <v>2.222681744853781</v>
      </c>
      <c r="AH86" s="2">
        <f t="shared" si="8"/>
        <v>8.2463298143450494</v>
      </c>
      <c r="AI86" s="2">
        <f t="shared" si="8"/>
        <v>-5.6569836940105871</v>
      </c>
      <c r="AJ86" s="2">
        <f t="shared" si="8"/>
        <v>15.016448839490442</v>
      </c>
      <c r="AK86" s="2">
        <f t="shared" si="8"/>
        <v>404.00736771750428</v>
      </c>
      <c r="AL86" s="2">
        <f t="shared" si="8"/>
        <v>398.59193515315286</v>
      </c>
    </row>
    <row r="87" spans="1:44" x14ac:dyDescent="0.25">
      <c r="A87">
        <f t="shared" si="6"/>
        <v>2090</v>
      </c>
      <c r="B87">
        <v>69399</v>
      </c>
      <c r="C87" s="3">
        <v>220213.77820420705</v>
      </c>
      <c r="D87" s="3">
        <v>51455.42947903429</v>
      </c>
      <c r="E87" s="4">
        <v>0.32040028199274156</v>
      </c>
      <c r="F87" s="3">
        <v>249.86332576286657</v>
      </c>
      <c r="G87" s="3">
        <v>116.58398812660319</v>
      </c>
      <c r="H87" s="3">
        <v>46156.83</v>
      </c>
      <c r="I87" s="3">
        <v>38316.339999999997</v>
      </c>
      <c r="J87" s="3">
        <v>7840.4870000000001</v>
      </c>
      <c r="K87" s="3">
        <v>2803.3649999999998</v>
      </c>
      <c r="L87" s="3">
        <v>572.95500000000004</v>
      </c>
      <c r="M87" s="3">
        <v>0</v>
      </c>
      <c r="N87" s="3">
        <v>58678.49</v>
      </c>
      <c r="O87" s="3">
        <v>27385.73</v>
      </c>
      <c r="P87" s="3">
        <v>8237.0740000000005</v>
      </c>
      <c r="Q87" s="3">
        <v>4896.1360000000004</v>
      </c>
      <c r="R87" s="3">
        <v>18159.55</v>
      </c>
      <c r="S87" s="3">
        <v>-12521.67</v>
      </c>
      <c r="T87" s="3">
        <v>33818.519999999997</v>
      </c>
      <c r="U87" s="3">
        <v>909645.8</v>
      </c>
      <c r="V87" s="3">
        <v>898073.8</v>
      </c>
      <c r="W87" s="2">
        <f t="shared" si="7"/>
        <v>3.9173289273230703</v>
      </c>
      <c r="X87" s="2">
        <f t="shared" si="8"/>
        <v>20.960010030434237</v>
      </c>
      <c r="Y87" s="2">
        <f t="shared" si="8"/>
        <v>17.399610647644746</v>
      </c>
      <c r="Z87" s="2">
        <f t="shared" si="8"/>
        <v>3.5603980204769092</v>
      </c>
      <c r="AA87" s="2">
        <f t="shared" si="8"/>
        <v>1.2730198005142093</v>
      </c>
      <c r="AB87" s="2">
        <f t="shared" si="8"/>
        <v>0.26018126779909817</v>
      </c>
      <c r="AC87" s="2">
        <f t="shared" si="8"/>
        <v>0</v>
      </c>
      <c r="AD87" s="2">
        <f t="shared" si="8"/>
        <v>26.64614833754257</v>
      </c>
      <c r="AE87" s="2">
        <f t="shared" si="8"/>
        <v>12.435974816527994</v>
      </c>
      <c r="AF87" s="2">
        <f t="shared" si="8"/>
        <v>3.7404898399961408</v>
      </c>
      <c r="AG87" s="2">
        <f t="shared" si="8"/>
        <v>2.2233558862333087</v>
      </c>
      <c r="AH87" s="2">
        <f t="shared" si="8"/>
        <v>8.2463277947851275</v>
      </c>
      <c r="AI87" s="2">
        <f t="shared" si="8"/>
        <v>-5.6861428481502623</v>
      </c>
      <c r="AJ87" s="2">
        <f t="shared" si="8"/>
        <v>15.357131727080061</v>
      </c>
      <c r="AK87" s="2">
        <f t="shared" si="8"/>
        <v>413.07397176414361</v>
      </c>
      <c r="AL87" s="2">
        <f t="shared" si="8"/>
        <v>407.81907804479187</v>
      </c>
    </row>
    <row r="88" spans="1:44" x14ac:dyDescent="0.25">
      <c r="A88">
        <f t="shared" si="6"/>
        <v>2091</v>
      </c>
      <c r="B88">
        <v>69764</v>
      </c>
      <c r="C88" s="3">
        <v>226966.9019057964</v>
      </c>
      <c r="D88" s="3">
        <v>51993.492645602688</v>
      </c>
      <c r="E88" s="4">
        <v>0.31863096478104336</v>
      </c>
      <c r="F88" s="3">
        <v>253.83916742355206</v>
      </c>
      <c r="G88" s="3">
        <v>115.9638021188145</v>
      </c>
      <c r="H88" s="3">
        <v>47528.54</v>
      </c>
      <c r="I88" s="3">
        <v>39491.360000000001</v>
      </c>
      <c r="J88" s="3">
        <v>8037.1809999999996</v>
      </c>
      <c r="K88" s="3">
        <v>2873.902</v>
      </c>
      <c r="L88" s="3">
        <v>582.74069999999995</v>
      </c>
      <c r="M88" s="3">
        <v>0</v>
      </c>
      <c r="N88" s="3">
        <v>60498.44</v>
      </c>
      <c r="O88" s="3">
        <v>28240.67</v>
      </c>
      <c r="P88" s="3">
        <v>8493.4609999999993</v>
      </c>
      <c r="Q88" s="3">
        <v>5047.8689999999997</v>
      </c>
      <c r="R88" s="3">
        <v>18716.43</v>
      </c>
      <c r="S88" s="3">
        <v>-12969.9</v>
      </c>
      <c r="T88" s="3">
        <v>35633.82</v>
      </c>
      <c r="U88" s="3">
        <v>958249.5</v>
      </c>
      <c r="V88" s="3">
        <v>946677.5</v>
      </c>
      <c r="W88" s="2">
        <f t="shared" si="7"/>
        <v>3.9173291406391364</v>
      </c>
      <c r="X88" s="2">
        <f t="shared" ref="X88:AL88" si="9">100*H88/$C88</f>
        <v>20.940736116549242</v>
      </c>
      <c r="Y88" s="2">
        <f t="shared" si="9"/>
        <v>17.399611867809281</v>
      </c>
      <c r="Z88" s="2">
        <f t="shared" si="9"/>
        <v>3.5411246893328379</v>
      </c>
      <c r="AA88" s="2">
        <f t="shared" si="9"/>
        <v>1.2662207466676465</v>
      </c>
      <c r="AB88" s="2">
        <f t="shared" si="9"/>
        <v>0.25675140080198522</v>
      </c>
      <c r="AC88" s="2">
        <f t="shared" si="9"/>
        <v>0</v>
      </c>
      <c r="AD88" s="2">
        <f t="shared" si="9"/>
        <v>26.655181655125265</v>
      </c>
      <c r="AE88" s="2">
        <f t="shared" si="9"/>
        <v>12.442638007070041</v>
      </c>
      <c r="AF88" s="2">
        <f t="shared" si="9"/>
        <v>3.7421584066584508</v>
      </c>
      <c r="AG88" s="2">
        <f t="shared" si="9"/>
        <v>2.2240551188803463</v>
      </c>
      <c r="AH88" s="2">
        <f t="shared" si="9"/>
        <v>8.2463257165876698</v>
      </c>
      <c r="AI88" s="2">
        <f t="shared" si="9"/>
        <v>-5.7144455385760224</v>
      </c>
      <c r="AJ88" s="2">
        <f t="shared" si="9"/>
        <v>15.700007226071214</v>
      </c>
      <c r="AK88" s="2">
        <f t="shared" si="9"/>
        <v>422.19790284564294</v>
      </c>
      <c r="AL88" s="2">
        <f t="shared" si="9"/>
        <v>417.09936208801167</v>
      </c>
    </row>
    <row r="89" spans="1:44" x14ac:dyDescent="0.25">
      <c r="A89">
        <f t="shared" si="6"/>
        <v>2092</v>
      </c>
      <c r="B89">
        <v>70129</v>
      </c>
      <c r="C89" s="3">
        <v>233954.27844482925</v>
      </c>
      <c r="D89" s="3">
        <v>52543.316759436086</v>
      </c>
      <c r="E89" s="4">
        <v>0.31691377105535123</v>
      </c>
      <c r="F89" s="3">
        <v>257.87763530130104</v>
      </c>
      <c r="G89" s="3">
        <v>115.36053903165806</v>
      </c>
      <c r="H89" s="3">
        <v>48947.41</v>
      </c>
      <c r="I89" s="3">
        <v>40707.129999999997</v>
      </c>
      <c r="J89" s="3">
        <v>8240.277</v>
      </c>
      <c r="K89" s="3">
        <v>2946.625</v>
      </c>
      <c r="L89" s="3">
        <v>592.75919999999996</v>
      </c>
      <c r="M89" s="3">
        <v>0</v>
      </c>
      <c r="N89" s="3">
        <v>62387.839999999997</v>
      </c>
      <c r="O89" s="3">
        <v>29132.33</v>
      </c>
      <c r="P89" s="3">
        <v>8757.9950000000008</v>
      </c>
      <c r="Q89" s="3">
        <v>5204.8760000000002</v>
      </c>
      <c r="R89" s="3">
        <v>19292.64</v>
      </c>
      <c r="S89" s="3">
        <v>-13440.43</v>
      </c>
      <c r="T89" s="3">
        <v>37537.79</v>
      </c>
      <c r="U89" s="3">
        <v>1009228</v>
      </c>
      <c r="V89" s="3">
        <v>997655.7</v>
      </c>
      <c r="W89" s="2">
        <f>100*T89/U88</f>
        <v>3.9173294637774401</v>
      </c>
      <c r="X89" s="2">
        <f t="shared" ref="X89:AL91" si="10">100*H89/$C89</f>
        <v>20.921784515064001</v>
      </c>
      <c r="Y89" s="2">
        <f t="shared" si="10"/>
        <v>17.399609133286052</v>
      </c>
      <c r="Z89" s="2">
        <f t="shared" si="10"/>
        <v>3.5221740994761115</v>
      </c>
      <c r="AA89" s="2">
        <f t="shared" si="10"/>
        <v>1.2594875458517716</v>
      </c>
      <c r="AB89" s="2">
        <f t="shared" si="10"/>
        <v>0.25336540282155329</v>
      </c>
      <c r="AC89" s="2">
        <f t="shared" si="10"/>
        <v>0</v>
      </c>
      <c r="AD89" s="2">
        <f t="shared" si="10"/>
        <v>26.666680521814953</v>
      </c>
      <c r="AE89" s="2">
        <f t="shared" si="10"/>
        <v>12.452146715867794</v>
      </c>
      <c r="AF89" s="2">
        <f t="shared" si="10"/>
        <v>3.7434643462035675</v>
      </c>
      <c r="AG89" s="2">
        <f t="shared" si="10"/>
        <v>2.224740677793335</v>
      </c>
      <c r="AH89" s="2">
        <f t="shared" si="10"/>
        <v>8.2463292093842018</v>
      </c>
      <c r="AI89" s="2">
        <f t="shared" si="10"/>
        <v>-5.7448960067509525</v>
      </c>
      <c r="AJ89" s="2">
        <f t="shared" si="10"/>
        <v>16.044925636550008</v>
      </c>
      <c r="AK89" s="2">
        <f t="shared" si="10"/>
        <v>431.37830464510807</v>
      </c>
      <c r="AL89" s="2">
        <f t="shared" si="10"/>
        <v>426.43191081255037</v>
      </c>
      <c r="AM89" s="8"/>
      <c r="AN89" s="8"/>
      <c r="AO89" s="8"/>
      <c r="AP89" s="8"/>
      <c r="AQ89" s="8"/>
      <c r="AR89" s="8"/>
    </row>
    <row r="90" spans="1:44" x14ac:dyDescent="0.25">
      <c r="A90">
        <v>2093</v>
      </c>
      <c r="B90">
        <v>70495</v>
      </c>
      <c r="C90" s="3">
        <v>241181.60039153177</v>
      </c>
      <c r="D90" s="3">
        <v>53104.3696909477</v>
      </c>
      <c r="E90" s="4">
        <v>0.31524592210737606</v>
      </c>
      <c r="F90" s="3">
        <v>261.9799386619182</v>
      </c>
      <c r="G90" s="3">
        <v>114.7720981462198</v>
      </c>
      <c r="H90" s="3">
        <v>50414.6</v>
      </c>
      <c r="I90" s="3">
        <v>41964.66</v>
      </c>
      <c r="J90" s="3">
        <v>8449.94</v>
      </c>
      <c r="K90" s="3">
        <v>3021.578</v>
      </c>
      <c r="L90" s="3">
        <v>603.0127</v>
      </c>
      <c r="M90" s="3">
        <v>0</v>
      </c>
      <c r="N90" s="3">
        <v>64356.72</v>
      </c>
      <c r="O90" s="3">
        <v>30069.9</v>
      </c>
      <c r="P90" s="3">
        <v>9030.9</v>
      </c>
      <c r="Q90" s="3">
        <v>5367.2879999999996</v>
      </c>
      <c r="R90" s="3">
        <v>19888.63</v>
      </c>
      <c r="S90" s="3">
        <v>-13942.12</v>
      </c>
      <c r="T90" s="3">
        <v>39534.769999999997</v>
      </c>
      <c r="U90" s="3">
        <v>1062705</v>
      </c>
      <c r="V90" s="3">
        <v>1051133</v>
      </c>
      <c r="W90" s="2">
        <f>100*T90/U89</f>
        <v>3.9173278981558175</v>
      </c>
      <c r="X90" s="2">
        <f t="shared" si="10"/>
        <v>20.903170025473521</v>
      </c>
      <c r="Y90" s="2">
        <f t="shared" si="10"/>
        <v>17.399610887345883</v>
      </c>
      <c r="Z90" s="2">
        <f t="shared" si="10"/>
        <v>3.5035591381276401</v>
      </c>
      <c r="AA90" s="2">
        <f t="shared" si="10"/>
        <v>1.2528227671989907</v>
      </c>
      <c r="AB90" s="2">
        <f t="shared" si="10"/>
        <v>0.25002433810086477</v>
      </c>
      <c r="AC90" s="2">
        <f t="shared" si="10"/>
        <v>0</v>
      </c>
      <c r="AD90" s="2">
        <f t="shared" si="10"/>
        <v>26.683926093667157</v>
      </c>
      <c r="AE90" s="2">
        <f t="shared" si="10"/>
        <v>12.467742129244034</v>
      </c>
      <c r="AF90" s="2">
        <f t="shared" si="10"/>
        <v>3.7444398682732549</v>
      </c>
      <c r="AG90" s="2">
        <f t="shared" si="10"/>
        <v>2.2254135436894016</v>
      </c>
      <c r="AH90" s="2">
        <f t="shared" si="10"/>
        <v>8.2463297232098132</v>
      </c>
      <c r="AI90" s="2">
        <f t="shared" si="10"/>
        <v>-5.7807560681936367</v>
      </c>
      <c r="AJ90" s="2">
        <f t="shared" si="10"/>
        <v>16.392116950803729</v>
      </c>
      <c r="AK90" s="2">
        <f t="shared" si="10"/>
        <v>440.62440844360242</v>
      </c>
      <c r="AL90" s="2">
        <f t="shared" si="10"/>
        <v>435.82636415613848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248659.53710688063</v>
      </c>
      <c r="D91" s="3">
        <v>53677.378328290368</v>
      </c>
      <c r="E91" s="4">
        <v>0.3136255129421841</v>
      </c>
      <c r="F91" s="3">
        <v>266.14662026465533</v>
      </c>
      <c r="G91" s="3">
        <v>114.19939750240191</v>
      </c>
      <c r="H91" s="3">
        <v>51932.13</v>
      </c>
      <c r="I91" s="3">
        <v>43265.79</v>
      </c>
      <c r="J91" s="3">
        <v>8666.3379999999997</v>
      </c>
      <c r="K91" s="3">
        <v>3098.8139999999999</v>
      </c>
      <c r="L91" s="3">
        <v>613.50620000000004</v>
      </c>
      <c r="M91" s="3">
        <v>0</v>
      </c>
      <c r="N91" s="3">
        <v>66398.42</v>
      </c>
      <c r="O91" s="3">
        <v>31045.22</v>
      </c>
      <c r="P91" s="3">
        <v>9312.5869999999995</v>
      </c>
      <c r="Q91" s="3">
        <v>5535.3310000000001</v>
      </c>
      <c r="R91" s="3">
        <v>20505.28</v>
      </c>
      <c r="S91" s="3">
        <v>-14466.29</v>
      </c>
      <c r="T91" s="3">
        <v>41629.64</v>
      </c>
      <c r="U91" s="3">
        <v>1118801</v>
      </c>
      <c r="V91" s="3">
        <v>1107229</v>
      </c>
      <c r="W91" s="2">
        <f>100*T91/U90</f>
        <v>3.9173279508424259</v>
      </c>
      <c r="X91" s="2">
        <f t="shared" si="10"/>
        <v>20.884833376681691</v>
      </c>
      <c r="Y91" s="2">
        <f t="shared" si="10"/>
        <v>17.399610126919519</v>
      </c>
      <c r="Z91" s="2">
        <f t="shared" si="10"/>
        <v>3.4852224454495673</v>
      </c>
      <c r="AA91" s="2">
        <f t="shared" si="10"/>
        <v>1.2462075800728469</v>
      </c>
      <c r="AB91" s="2">
        <f t="shared" si="10"/>
        <v>0.24672538489295842</v>
      </c>
      <c r="AC91" s="2">
        <f t="shared" si="10"/>
        <v>0</v>
      </c>
      <c r="AD91" s="2">
        <f t="shared" si="10"/>
        <v>26.702543072562769</v>
      </c>
      <c r="AE91" s="2">
        <f t="shared" si="10"/>
        <v>12.4850308824696</v>
      </c>
      <c r="AF91" s="2">
        <f t="shared" si="10"/>
        <v>3.7451155537208276</v>
      </c>
      <c r="AG91" s="2">
        <f t="shared" si="10"/>
        <v>2.2260682475334796</v>
      </c>
      <c r="AH91" s="2">
        <f t="shared" si="10"/>
        <v>8.2463275845262558</v>
      </c>
      <c r="AI91" s="2">
        <f t="shared" si="10"/>
        <v>-5.8177096958810779</v>
      </c>
      <c r="AJ91" s="2">
        <f t="shared" si="10"/>
        <v>16.741622092743803</v>
      </c>
      <c r="AK91" s="2">
        <f t="shared" si="10"/>
        <v>449.93287328412782</v>
      </c>
      <c r="AL91" s="2">
        <f t="shared" si="10"/>
        <v>445.27912055272702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256398.86692695384</v>
      </c>
      <c r="D92" s="3">
        <v>54262.769759796298</v>
      </c>
      <c r="E92" s="4">
        <v>0.31204998107125104</v>
      </c>
      <c r="F92" s="3">
        <v>270.37930642204213</v>
      </c>
      <c r="G92" s="3">
        <v>113.64234730742979</v>
      </c>
      <c r="H92" s="3">
        <v>53502.07</v>
      </c>
      <c r="I92" s="3">
        <v>44612.4</v>
      </c>
      <c r="J92" s="3">
        <v>8889.6689999999999</v>
      </c>
      <c r="K92" s="3">
        <v>3178.384</v>
      </c>
      <c r="L92" s="3">
        <v>624.24339999999995</v>
      </c>
      <c r="M92" s="3">
        <v>0</v>
      </c>
      <c r="N92" s="3">
        <v>68511.460000000006</v>
      </c>
      <c r="O92" s="3">
        <v>32055.21</v>
      </c>
      <c r="P92" s="3">
        <v>9603.5110000000004</v>
      </c>
      <c r="Q92" s="3">
        <v>5709.2520000000004</v>
      </c>
      <c r="R92" s="3">
        <v>21143.49</v>
      </c>
      <c r="S92" s="3">
        <v>-15009.39</v>
      </c>
      <c r="T92" s="3">
        <v>43827.1</v>
      </c>
      <c r="U92" s="3">
        <v>1177637</v>
      </c>
      <c r="V92" s="3">
        <v>1166065</v>
      </c>
      <c r="W92" s="2">
        <f>100*T92/U91</f>
        <v>3.9173275676371402</v>
      </c>
      <c r="X92" s="2">
        <f t="shared" ref="X92" si="11">100*H92/$C92</f>
        <v>20.866734179150001</v>
      </c>
      <c r="Y92" s="2">
        <f t="shared" ref="Y92" si="12">100*I92/$C92</f>
        <v>17.399608872963448</v>
      </c>
      <c r="Z92" s="2">
        <f t="shared" ref="Z92" si="13">100*J92/$C92</f>
        <v>3.4671249161692286</v>
      </c>
      <c r="AA92" s="2">
        <f t="shared" ref="AA92" si="14">100*K92/$C92</f>
        <v>1.2396248228762643</v>
      </c>
      <c r="AB92" s="2">
        <f t="shared" ref="AB92" si="15">100*L92/$C92</f>
        <v>0.24346574050104611</v>
      </c>
      <c r="AC92" s="2">
        <f t="shared" ref="AC92" si="16">100*M92/$C92</f>
        <v>0</v>
      </c>
      <c r="AD92" s="2">
        <f t="shared" ref="AD92" si="17">100*N92/$C92</f>
        <v>26.720656304428374</v>
      </c>
      <c r="AE92" s="2">
        <f t="shared" ref="AE92" si="18">100*O92/$C92</f>
        <v>12.502087230023639</v>
      </c>
      <c r="AF92" s="2">
        <f t="shared" ref="AF92" si="19">100*P92/$C92</f>
        <v>3.745535662891978</v>
      </c>
      <c r="AG92" s="2">
        <f t="shared" ref="AG92" si="20">100*Q92/$C92</f>
        <v>2.2267071880729197</v>
      </c>
      <c r="AH92" s="2">
        <f t="shared" ref="AH92" si="21">100*R92/$C92</f>
        <v>8.2463273934918071</v>
      </c>
      <c r="AI92" s="2">
        <f t="shared" ref="AI92" si="22">100*S92/$C92</f>
        <v>-5.8539221252783715</v>
      </c>
      <c r="AJ92" s="2">
        <f t="shared" ref="AJ92" si="23">100*T92/$C92</f>
        <v>17.093328268289898</v>
      </c>
      <c r="AK92" s="2">
        <f t="shared" ref="AK92" si="24">100*U92/$C92</f>
        <v>459.29883158785572</v>
      </c>
      <c r="AL92" s="2">
        <f t="shared" ref="AL92" si="25">100*V92/$C92</f>
        <v>454.78555111251853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00000000-0004-0000-0200-000000000000}"/>
  </hyperlinks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" customWidth="1"/>
  </cols>
  <sheetData>
    <row r="1" spans="1:38" x14ac:dyDescent="0.25">
      <c r="C1" s="35" t="s">
        <v>97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5" customFormat="1" ht="105" x14ac:dyDescent="0.25">
      <c r="A2" s="9"/>
      <c r="B2" s="9"/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98</v>
      </c>
      <c r="D4" t="s">
        <v>99</v>
      </c>
      <c r="E4" t="s">
        <v>100</v>
      </c>
      <c r="F4" t="s">
        <v>101</v>
      </c>
      <c r="G4" t="s">
        <v>102</v>
      </c>
      <c r="H4" t="s">
        <v>103</v>
      </c>
      <c r="I4" t="s">
        <v>104</v>
      </c>
      <c r="J4" t="s">
        <v>105</v>
      </c>
      <c r="K4" t="s">
        <v>106</v>
      </c>
      <c r="L4" t="s">
        <v>107</v>
      </c>
      <c r="M4" t="s">
        <v>108</v>
      </c>
      <c r="N4" t="s">
        <v>109</v>
      </c>
      <c r="O4" t="s">
        <v>110</v>
      </c>
      <c r="P4" t="s">
        <v>111</v>
      </c>
      <c r="Q4" t="s">
        <v>112</v>
      </c>
      <c r="R4" t="s">
        <v>113</v>
      </c>
      <c r="S4" t="s">
        <v>114</v>
      </c>
      <c r="T4" t="s">
        <v>115</v>
      </c>
      <c r="U4" t="s">
        <v>116</v>
      </c>
      <c r="V4" t="s">
        <v>117</v>
      </c>
    </row>
    <row r="5" spans="1:38" x14ac:dyDescent="0.25">
      <c r="A5">
        <f>YEAR(B5)</f>
        <v>2008</v>
      </c>
      <c r="B5">
        <v>39448</v>
      </c>
      <c r="C5" s="3">
        <v>4761</v>
      </c>
      <c r="D5" s="3">
        <v>5284</v>
      </c>
      <c r="E5" s="4">
        <v>0.13874900000000001</v>
      </c>
      <c r="F5" s="3">
        <v>42.464180949635058</v>
      </c>
      <c r="G5" s="3">
        <v>68.758333333333326</v>
      </c>
      <c r="H5" s="3">
        <v>1678</v>
      </c>
      <c r="I5" s="3">
        <v>1058</v>
      </c>
      <c r="J5" s="3">
        <v>620</v>
      </c>
      <c r="K5" s="3">
        <v>100</v>
      </c>
      <c r="L5" s="3">
        <v>44</v>
      </c>
      <c r="M5" s="3">
        <v>328</v>
      </c>
      <c r="N5" s="3">
        <v>1546</v>
      </c>
      <c r="O5" s="3">
        <v>458.75909999999999</v>
      </c>
      <c r="P5" s="3">
        <v>336</v>
      </c>
      <c r="Q5" s="3">
        <v>117</v>
      </c>
      <c r="R5" s="3">
        <v>634.24090000000001</v>
      </c>
      <c r="S5" s="3">
        <v>132</v>
      </c>
      <c r="T5" s="3">
        <v>131</v>
      </c>
      <c r="U5" s="3">
        <v>2226</v>
      </c>
      <c r="V5" s="3">
        <v>1481</v>
      </c>
      <c r="W5" s="2"/>
      <c r="X5" s="2">
        <f>100*H5/$C5</f>
        <v>35.244696492333546</v>
      </c>
      <c r="Y5" s="2">
        <f t="shared" ref="Y5:AL20" si="0">100*I5/$C5</f>
        <v>22.222222222222221</v>
      </c>
      <c r="Z5" s="2">
        <f t="shared" si="0"/>
        <v>13.022474270111321</v>
      </c>
      <c r="AA5" s="2">
        <f t="shared" si="0"/>
        <v>2.1003990758244067</v>
      </c>
      <c r="AB5" s="2">
        <f t="shared" si="0"/>
        <v>0.92417559336273891</v>
      </c>
      <c r="AC5" s="2">
        <f t="shared" si="0"/>
        <v>6.8893089687040536</v>
      </c>
      <c r="AD5" s="2">
        <f t="shared" si="0"/>
        <v>32.472169712245325</v>
      </c>
      <c r="AE5" s="2">
        <f t="shared" si="0"/>
        <v>9.6357718966603638</v>
      </c>
      <c r="AF5" s="2">
        <f t="shared" si="0"/>
        <v>7.0573408947700065</v>
      </c>
      <c r="AG5" s="2">
        <f t="shared" si="0"/>
        <v>2.4574669187145557</v>
      </c>
      <c r="AH5" s="2">
        <f t="shared" si="0"/>
        <v>13.3215900021004</v>
      </c>
      <c r="AI5" s="2">
        <f t="shared" si="0"/>
        <v>2.7725267800882167</v>
      </c>
      <c r="AJ5" s="2">
        <f t="shared" si="0"/>
        <v>2.7515227893299725</v>
      </c>
      <c r="AK5" s="2">
        <f t="shared" si="0"/>
        <v>46.75488342785129</v>
      </c>
      <c r="AL5" s="2">
        <f t="shared" si="0"/>
        <v>31.106910312959464</v>
      </c>
    </row>
    <row r="6" spans="1:38" x14ac:dyDescent="0.25">
      <c r="A6">
        <f t="shared" ref="A6:A69" si="1">YEAR(B6)</f>
        <v>2009</v>
      </c>
      <c r="B6">
        <v>39814</v>
      </c>
      <c r="C6" s="3">
        <v>4937</v>
      </c>
      <c r="D6" s="3">
        <v>5305</v>
      </c>
      <c r="E6" s="4">
        <v>0.13989100000000002</v>
      </c>
      <c r="F6" s="3">
        <v>43.123078353474028</v>
      </c>
      <c r="G6" s="3">
        <v>67.933333333333323</v>
      </c>
      <c r="H6" s="3">
        <v>1876</v>
      </c>
      <c r="I6" s="3">
        <v>1135</v>
      </c>
      <c r="J6" s="3">
        <v>741</v>
      </c>
      <c r="K6" s="3">
        <v>106</v>
      </c>
      <c r="L6" s="3">
        <v>44</v>
      </c>
      <c r="M6" s="3">
        <v>338</v>
      </c>
      <c r="N6" s="3">
        <v>1855</v>
      </c>
      <c r="O6" s="3">
        <v>515.05870000000004</v>
      </c>
      <c r="P6" s="3">
        <v>357</v>
      </c>
      <c r="Q6" s="3">
        <v>133</v>
      </c>
      <c r="R6" s="3">
        <v>849.94129999999996</v>
      </c>
      <c r="S6" s="3">
        <v>21</v>
      </c>
      <c r="T6" s="3">
        <v>147</v>
      </c>
      <c r="U6" s="3">
        <v>2384</v>
      </c>
      <c r="V6" s="3">
        <v>1633</v>
      </c>
      <c r="W6" s="2">
        <f>100*T6/U5</f>
        <v>6.6037735849056602</v>
      </c>
      <c r="X6" s="2">
        <f t="shared" ref="X6:AL36" si="2">100*H6/$C6</f>
        <v>37.998784687056919</v>
      </c>
      <c r="Y6" s="2">
        <f t="shared" si="0"/>
        <v>22.989669839983797</v>
      </c>
      <c r="Z6" s="2">
        <f t="shared" si="0"/>
        <v>15.009114847073121</v>
      </c>
      <c r="AA6" s="2">
        <f t="shared" si="0"/>
        <v>2.1470528661130239</v>
      </c>
      <c r="AB6" s="2">
        <f t="shared" si="0"/>
        <v>0.89122949159408549</v>
      </c>
      <c r="AC6" s="2">
        <f t="shared" si="0"/>
        <v>6.8462629127000199</v>
      </c>
      <c r="AD6" s="2">
        <f t="shared" si="0"/>
        <v>37.573425156977919</v>
      </c>
      <c r="AE6" s="2">
        <f t="shared" si="0"/>
        <v>10.432625075957059</v>
      </c>
      <c r="AF6" s="2">
        <f t="shared" si="0"/>
        <v>7.2311120113429208</v>
      </c>
      <c r="AG6" s="2">
        <f t="shared" si="0"/>
        <v>2.693943690500304</v>
      </c>
      <c r="AH6" s="2">
        <f t="shared" si="0"/>
        <v>17.215744379177636</v>
      </c>
      <c r="AI6" s="2">
        <f t="shared" si="0"/>
        <v>0.42535953007899535</v>
      </c>
      <c r="AJ6" s="2">
        <f t="shared" si="0"/>
        <v>2.9775167105529672</v>
      </c>
      <c r="AK6" s="2">
        <f t="shared" si="0"/>
        <v>48.288434271824997</v>
      </c>
      <c r="AL6" s="2">
        <f t="shared" si="0"/>
        <v>33.076767267571398</v>
      </c>
    </row>
    <row r="7" spans="1:38" x14ac:dyDescent="0.25">
      <c r="A7">
        <f t="shared" si="1"/>
        <v>2010</v>
      </c>
      <c r="B7">
        <v>40179</v>
      </c>
      <c r="C7" s="3">
        <v>5231</v>
      </c>
      <c r="D7" s="3">
        <v>5412</v>
      </c>
      <c r="E7" s="4">
        <v>0.141654</v>
      </c>
      <c r="F7" s="3">
        <v>44.146162537859595</v>
      </c>
      <c r="G7" s="3">
        <v>69.38333333333334</v>
      </c>
      <c r="H7" s="3">
        <v>1902</v>
      </c>
      <c r="I7" s="3">
        <v>1144</v>
      </c>
      <c r="J7" s="3">
        <v>758</v>
      </c>
      <c r="K7" s="3">
        <v>113</v>
      </c>
      <c r="L7" s="3">
        <v>46</v>
      </c>
      <c r="M7" s="3">
        <v>344</v>
      </c>
      <c r="N7" s="3">
        <v>1838</v>
      </c>
      <c r="O7" s="3">
        <v>566.10339999999997</v>
      </c>
      <c r="P7" s="3">
        <v>367</v>
      </c>
      <c r="Q7" s="3">
        <v>142</v>
      </c>
      <c r="R7" s="3">
        <v>762.89660000000003</v>
      </c>
      <c r="S7" s="3">
        <v>64</v>
      </c>
      <c r="T7" s="3">
        <v>136</v>
      </c>
      <c r="U7" s="3">
        <v>2646</v>
      </c>
      <c r="V7" s="3">
        <v>1746</v>
      </c>
      <c r="W7" s="2">
        <f t="shared" ref="W7:W70" si="3">100*T7/U6</f>
        <v>5.7046979865771812</v>
      </c>
      <c r="X7" s="2">
        <f t="shared" si="2"/>
        <v>36.360160581150829</v>
      </c>
      <c r="Y7" s="2">
        <f t="shared" si="0"/>
        <v>21.869623398967693</v>
      </c>
      <c r="Z7" s="2">
        <f t="shared" si="0"/>
        <v>14.490537182183139</v>
      </c>
      <c r="AA7" s="2">
        <f t="shared" si="0"/>
        <v>2.1601988147581723</v>
      </c>
      <c r="AB7" s="2">
        <f t="shared" si="0"/>
        <v>0.87937296883961003</v>
      </c>
      <c r="AC7" s="2">
        <f t="shared" si="0"/>
        <v>6.5761804626266489</v>
      </c>
      <c r="AD7" s="2">
        <f t="shared" si="0"/>
        <v>35.136685146243551</v>
      </c>
      <c r="AE7" s="2">
        <f t="shared" si="0"/>
        <v>10.82208755496081</v>
      </c>
      <c r="AF7" s="2">
        <f t="shared" si="0"/>
        <v>7.0158669470464536</v>
      </c>
      <c r="AG7" s="2">
        <f t="shared" si="0"/>
        <v>2.7145861212005351</v>
      </c>
      <c r="AH7" s="2">
        <f t="shared" si="0"/>
        <v>14.584144523035748</v>
      </c>
      <c r="AI7" s="2">
        <f t="shared" si="0"/>
        <v>1.2234754349072836</v>
      </c>
      <c r="AJ7" s="2">
        <f t="shared" si="0"/>
        <v>2.5998852991779775</v>
      </c>
      <c r="AK7" s="2">
        <f t="shared" si="0"/>
        <v>50.583062511948</v>
      </c>
      <c r="AL7" s="2">
        <f t="shared" si="0"/>
        <v>33.377939208564328</v>
      </c>
    </row>
    <row r="8" spans="1:38" x14ac:dyDescent="0.25">
      <c r="A8">
        <f t="shared" si="1"/>
        <v>2011</v>
      </c>
      <c r="B8">
        <v>40544</v>
      </c>
      <c r="C8" s="3">
        <v>5432</v>
      </c>
      <c r="D8" s="3">
        <v>5527</v>
      </c>
      <c r="E8" s="4">
        <v>0.14396300000000001</v>
      </c>
      <c r="F8" s="3">
        <v>42.713412152390553</v>
      </c>
      <c r="G8" s="3">
        <v>71.674999999999997</v>
      </c>
      <c r="H8" s="3">
        <v>1822</v>
      </c>
      <c r="I8" s="3">
        <v>1179</v>
      </c>
      <c r="J8" s="3">
        <v>643</v>
      </c>
      <c r="K8" s="3">
        <v>118</v>
      </c>
      <c r="L8" s="3">
        <v>47</v>
      </c>
      <c r="M8" s="3">
        <v>346</v>
      </c>
      <c r="N8" s="3">
        <v>1860</v>
      </c>
      <c r="O8" s="3">
        <v>623.56799999999998</v>
      </c>
      <c r="P8" s="3">
        <v>393</v>
      </c>
      <c r="Q8" s="3">
        <v>148</v>
      </c>
      <c r="R8" s="3">
        <v>695.43200000000002</v>
      </c>
      <c r="S8" s="3">
        <v>-38</v>
      </c>
      <c r="T8" s="3">
        <v>142</v>
      </c>
      <c r="U8" s="3">
        <v>2966</v>
      </c>
      <c r="V8" s="3">
        <v>2021</v>
      </c>
      <c r="W8" s="2">
        <f t="shared" si="3"/>
        <v>5.3665910808767956</v>
      </c>
      <c r="X8" s="2">
        <f t="shared" si="2"/>
        <v>33.541973490427097</v>
      </c>
      <c r="Y8" s="2">
        <f t="shared" si="0"/>
        <v>21.704712812960235</v>
      </c>
      <c r="Z8" s="2">
        <f t="shared" si="0"/>
        <v>11.837260677466864</v>
      </c>
      <c r="AA8" s="2">
        <f t="shared" si="0"/>
        <v>2.1723122238586154</v>
      </c>
      <c r="AB8" s="2">
        <f t="shared" si="0"/>
        <v>0.86524300441826218</v>
      </c>
      <c r="AC8" s="2">
        <f t="shared" si="0"/>
        <v>6.3696612665684826</v>
      </c>
      <c r="AD8" s="2">
        <f t="shared" si="0"/>
        <v>34.241531664212076</v>
      </c>
      <c r="AE8" s="2">
        <f t="shared" si="0"/>
        <v>11.479528718703977</v>
      </c>
      <c r="AF8" s="2">
        <f t="shared" si="0"/>
        <v>7.2349042709867453</v>
      </c>
      <c r="AG8" s="2">
        <f t="shared" si="0"/>
        <v>2.7245949926362298</v>
      </c>
      <c r="AH8" s="2">
        <f t="shared" si="0"/>
        <v>12.802503681885124</v>
      </c>
      <c r="AI8" s="2">
        <f t="shared" si="0"/>
        <v>-0.69955817378497787</v>
      </c>
      <c r="AJ8" s="2">
        <f t="shared" si="0"/>
        <v>2.614138438880707</v>
      </c>
      <c r="AK8" s="2">
        <f t="shared" si="0"/>
        <v>54.602356406480119</v>
      </c>
      <c r="AL8" s="2">
        <f t="shared" si="0"/>
        <v>37.205449189985274</v>
      </c>
    </row>
    <row r="9" spans="1:38" x14ac:dyDescent="0.25">
      <c r="A9">
        <f t="shared" si="1"/>
        <v>2012</v>
      </c>
      <c r="B9">
        <v>40909</v>
      </c>
      <c r="C9" s="3">
        <v>5586</v>
      </c>
      <c r="D9" s="3">
        <v>5586</v>
      </c>
      <c r="E9" s="4">
        <v>0.14452999999999999</v>
      </c>
      <c r="F9" s="3">
        <v>42.567439760309327</v>
      </c>
      <c r="G9" s="3">
        <v>72.483333333333334</v>
      </c>
      <c r="H9" s="3">
        <v>1866</v>
      </c>
      <c r="I9" s="3">
        <v>1228</v>
      </c>
      <c r="J9" s="3">
        <v>638</v>
      </c>
      <c r="K9" s="3">
        <v>123</v>
      </c>
      <c r="L9" s="3">
        <v>48</v>
      </c>
      <c r="M9" s="3">
        <v>331</v>
      </c>
      <c r="N9" s="3">
        <v>1812</v>
      </c>
      <c r="O9" s="3">
        <v>636.78970000000004</v>
      </c>
      <c r="P9" s="3">
        <v>358</v>
      </c>
      <c r="Q9" s="3">
        <v>143</v>
      </c>
      <c r="R9" s="3">
        <v>674.21029999999996</v>
      </c>
      <c r="S9" s="3">
        <v>54</v>
      </c>
      <c r="T9" s="3">
        <v>138</v>
      </c>
      <c r="U9" s="3">
        <v>3055</v>
      </c>
      <c r="V9" s="3">
        <v>2075</v>
      </c>
      <c r="W9" s="2">
        <f t="shared" si="3"/>
        <v>4.6527309507754548</v>
      </c>
      <c r="X9" s="2">
        <f t="shared" si="2"/>
        <v>33.404940923737918</v>
      </c>
      <c r="Y9" s="2">
        <f t="shared" si="0"/>
        <v>21.983530254206947</v>
      </c>
      <c r="Z9" s="2">
        <f t="shared" si="0"/>
        <v>11.421410669530971</v>
      </c>
      <c r="AA9" s="2">
        <f t="shared" si="0"/>
        <v>2.2019334049409238</v>
      </c>
      <c r="AB9" s="2">
        <f t="shared" si="0"/>
        <v>0.85929108485499461</v>
      </c>
      <c r="AC9" s="2">
        <f t="shared" si="0"/>
        <v>5.9255281059792342</v>
      </c>
      <c r="AD9" s="2">
        <f t="shared" si="0"/>
        <v>32.43823845327605</v>
      </c>
      <c r="AE9" s="2">
        <f t="shared" si="0"/>
        <v>11.399744002864304</v>
      </c>
      <c r="AF9" s="2">
        <f t="shared" si="0"/>
        <v>6.4088793412101683</v>
      </c>
      <c r="AG9" s="2">
        <f t="shared" si="0"/>
        <v>2.559971356963838</v>
      </c>
      <c r="AH9" s="2">
        <f t="shared" si="0"/>
        <v>12.069643752237736</v>
      </c>
      <c r="AI9" s="2">
        <f t="shared" si="0"/>
        <v>0.96670247046186897</v>
      </c>
      <c r="AJ9" s="2">
        <f t="shared" si="0"/>
        <v>2.4704618689581097</v>
      </c>
      <c r="AK9" s="2">
        <f t="shared" si="0"/>
        <v>54.690297171500177</v>
      </c>
      <c r="AL9" s="2">
        <f t="shared" si="0"/>
        <v>37.146437522377369</v>
      </c>
    </row>
    <row r="10" spans="1:38" x14ac:dyDescent="0.25">
      <c r="A10">
        <f t="shared" si="1"/>
        <v>2013</v>
      </c>
      <c r="B10">
        <v>41275</v>
      </c>
      <c r="C10" s="3">
        <v>5766</v>
      </c>
      <c r="D10" s="3">
        <v>5684</v>
      </c>
      <c r="E10" s="4">
        <v>0.144094</v>
      </c>
      <c r="F10" s="3">
        <v>43.100222606124106</v>
      </c>
      <c r="G10" s="3">
        <v>73.208333333333329</v>
      </c>
      <c r="H10" s="3">
        <v>1985</v>
      </c>
      <c r="I10" s="3">
        <v>1277</v>
      </c>
      <c r="J10" s="3">
        <v>708</v>
      </c>
      <c r="K10" s="3">
        <v>128</v>
      </c>
      <c r="L10" s="3">
        <v>49</v>
      </c>
      <c r="M10" s="3">
        <v>337</v>
      </c>
      <c r="N10" s="3">
        <v>1855</v>
      </c>
      <c r="O10" s="3">
        <v>640.40070000000003</v>
      </c>
      <c r="P10" s="3">
        <v>399</v>
      </c>
      <c r="Q10" s="3">
        <v>158</v>
      </c>
      <c r="R10" s="3">
        <v>657.59929999999997</v>
      </c>
      <c r="S10" s="3">
        <v>130</v>
      </c>
      <c r="T10" s="3">
        <v>145</v>
      </c>
      <c r="U10" s="3">
        <v>3076</v>
      </c>
      <c r="V10" s="3">
        <v>2013</v>
      </c>
      <c r="W10" s="2">
        <f t="shared" si="3"/>
        <v>4.7463175122749588</v>
      </c>
      <c r="X10" s="2">
        <f t="shared" si="2"/>
        <v>34.425945195976411</v>
      </c>
      <c r="Y10" s="2">
        <f t="shared" si="0"/>
        <v>22.147069025320846</v>
      </c>
      <c r="Z10" s="2">
        <f t="shared" si="0"/>
        <v>12.278876170655566</v>
      </c>
      <c r="AA10" s="2">
        <f t="shared" si="0"/>
        <v>2.2199098161637183</v>
      </c>
      <c r="AB10" s="2">
        <f t="shared" si="0"/>
        <v>0.84980922650017343</v>
      </c>
      <c r="AC10" s="2">
        <f t="shared" si="0"/>
        <v>5.8446063128685397</v>
      </c>
      <c r="AD10" s="2">
        <f t="shared" si="0"/>
        <v>32.17134928893514</v>
      </c>
      <c r="AE10" s="2">
        <f t="shared" si="0"/>
        <v>11.106498439125911</v>
      </c>
      <c r="AF10" s="2">
        <f t="shared" si="0"/>
        <v>6.9198751300728407</v>
      </c>
      <c r="AG10" s="2">
        <f t="shared" si="0"/>
        <v>2.74020117932709</v>
      </c>
      <c r="AH10" s="2">
        <f t="shared" si="0"/>
        <v>11.404774540409294</v>
      </c>
      <c r="AI10" s="2">
        <f t="shared" si="0"/>
        <v>2.2545959070412764</v>
      </c>
      <c r="AJ10" s="2">
        <f t="shared" si="0"/>
        <v>2.5147415886229623</v>
      </c>
      <c r="AK10" s="2">
        <f t="shared" si="0"/>
        <v>53.34720776968436</v>
      </c>
      <c r="AL10" s="2">
        <f t="shared" si="0"/>
        <v>34.911550468262227</v>
      </c>
    </row>
    <row r="11" spans="1:38" x14ac:dyDescent="0.25">
      <c r="A11">
        <f t="shared" si="1"/>
        <v>2014</v>
      </c>
      <c r="B11">
        <v>41640</v>
      </c>
      <c r="C11" s="3">
        <v>5858</v>
      </c>
      <c r="D11" s="3">
        <v>5690</v>
      </c>
      <c r="E11" s="4">
        <v>0.14428299999999999</v>
      </c>
      <c r="F11" s="3">
        <v>42.448598281864186</v>
      </c>
      <c r="G11" s="3">
        <v>72.8</v>
      </c>
      <c r="H11" s="3">
        <v>1991</v>
      </c>
      <c r="I11" s="3">
        <v>1309</v>
      </c>
      <c r="J11" s="3">
        <v>682</v>
      </c>
      <c r="K11" s="3">
        <v>133</v>
      </c>
      <c r="L11" s="3">
        <v>50</v>
      </c>
      <c r="M11" s="3">
        <v>355</v>
      </c>
      <c r="N11" s="3">
        <v>1823</v>
      </c>
      <c r="O11" s="3">
        <v>641.60680000000002</v>
      </c>
      <c r="P11" s="3">
        <v>384</v>
      </c>
      <c r="Q11" s="3">
        <v>156</v>
      </c>
      <c r="R11" s="3">
        <v>641.39319999999998</v>
      </c>
      <c r="S11" s="3">
        <v>168</v>
      </c>
      <c r="T11" s="3">
        <v>146</v>
      </c>
      <c r="U11" s="3">
        <v>3291</v>
      </c>
      <c r="V11" s="3">
        <v>2335</v>
      </c>
      <c r="W11" s="2">
        <f t="shared" si="3"/>
        <v>4.7464239271781539</v>
      </c>
      <c r="X11" s="2">
        <f t="shared" si="2"/>
        <v>33.987709115739158</v>
      </c>
      <c r="Y11" s="2">
        <f t="shared" si="0"/>
        <v>22.345510413110276</v>
      </c>
      <c r="Z11" s="2">
        <f t="shared" si="0"/>
        <v>11.642198702628884</v>
      </c>
      <c r="AA11" s="2">
        <f t="shared" si="0"/>
        <v>2.2703994537384773</v>
      </c>
      <c r="AB11" s="2">
        <f t="shared" si="0"/>
        <v>0.85353362922499143</v>
      </c>
      <c r="AC11" s="2">
        <f t="shared" si="0"/>
        <v>6.0600887674974393</v>
      </c>
      <c r="AD11" s="2">
        <f t="shared" si="0"/>
        <v>31.119836121543187</v>
      </c>
      <c r="AE11" s="2">
        <f t="shared" si="0"/>
        <v>10.952659610788665</v>
      </c>
      <c r="AF11" s="2">
        <f t="shared" si="0"/>
        <v>6.5551382724479348</v>
      </c>
      <c r="AG11" s="2">
        <f t="shared" si="0"/>
        <v>2.6630249231819736</v>
      </c>
      <c r="AH11" s="2">
        <f t="shared" si="0"/>
        <v>10.949013315124615</v>
      </c>
      <c r="AI11" s="2">
        <f t="shared" si="0"/>
        <v>2.8678729941959715</v>
      </c>
      <c r="AJ11" s="2">
        <f t="shared" si="0"/>
        <v>2.4923181973369752</v>
      </c>
      <c r="AK11" s="2">
        <f t="shared" si="0"/>
        <v>56.179583475588942</v>
      </c>
      <c r="AL11" s="2">
        <f t="shared" si="0"/>
        <v>39.860020484807102</v>
      </c>
    </row>
    <row r="12" spans="1:38" x14ac:dyDescent="0.25">
      <c r="A12">
        <f t="shared" si="1"/>
        <v>2015</v>
      </c>
      <c r="B12">
        <v>42005</v>
      </c>
      <c r="C12" s="3">
        <v>6088</v>
      </c>
      <c r="D12" s="3">
        <v>5770</v>
      </c>
      <c r="E12" s="4">
        <v>0.14454600000000001</v>
      </c>
      <c r="F12" s="3">
        <v>44.972731246898199</v>
      </c>
      <c r="G12" s="3">
        <v>72.125</v>
      </c>
      <c r="H12" s="3">
        <v>2013</v>
      </c>
      <c r="I12" s="3">
        <v>1337</v>
      </c>
      <c r="J12" s="3">
        <v>676</v>
      </c>
      <c r="K12" s="3">
        <v>140</v>
      </c>
      <c r="L12" s="3">
        <v>51</v>
      </c>
      <c r="M12" s="3">
        <v>363</v>
      </c>
      <c r="N12" s="3">
        <v>1858</v>
      </c>
      <c r="O12" s="3">
        <v>656.87549999999999</v>
      </c>
      <c r="P12" s="3">
        <v>402</v>
      </c>
      <c r="Q12" s="3">
        <v>158</v>
      </c>
      <c r="R12" s="3">
        <v>641.12450000000001</v>
      </c>
      <c r="S12" s="3">
        <v>155</v>
      </c>
      <c r="T12" s="3">
        <v>144</v>
      </c>
      <c r="U12" s="3">
        <v>3134</v>
      </c>
      <c r="V12" s="3">
        <v>2190</v>
      </c>
      <c r="W12" s="2">
        <f t="shared" si="3"/>
        <v>4.3755697356426619</v>
      </c>
      <c r="X12" s="2">
        <f t="shared" si="2"/>
        <v>33.065045992115635</v>
      </c>
      <c r="Y12" s="2">
        <f t="shared" si="0"/>
        <v>21.961235216819972</v>
      </c>
      <c r="Z12" s="2">
        <f t="shared" si="0"/>
        <v>11.103810775295663</v>
      </c>
      <c r="AA12" s="2">
        <f t="shared" si="0"/>
        <v>2.2996057818659659</v>
      </c>
      <c r="AB12" s="2">
        <f t="shared" si="0"/>
        <v>0.8377135348226018</v>
      </c>
      <c r="AC12" s="2">
        <f t="shared" si="0"/>
        <v>5.9625492772667545</v>
      </c>
      <c r="AD12" s="2">
        <f t="shared" si="0"/>
        <v>30.519053876478317</v>
      </c>
      <c r="AE12" s="2">
        <f t="shared" si="0"/>
        <v>10.78967641261498</v>
      </c>
      <c r="AF12" s="2">
        <f t="shared" si="0"/>
        <v>6.603153745072273</v>
      </c>
      <c r="AG12" s="2">
        <f t="shared" si="0"/>
        <v>2.59526938239159</v>
      </c>
      <c r="AH12" s="2">
        <f t="shared" si="0"/>
        <v>10.530954336399475</v>
      </c>
      <c r="AI12" s="2">
        <f t="shared" si="0"/>
        <v>2.5459921156373193</v>
      </c>
      <c r="AJ12" s="2">
        <f t="shared" si="0"/>
        <v>2.3653088042049935</v>
      </c>
      <c r="AK12" s="2">
        <f t="shared" si="0"/>
        <v>51.478318002628122</v>
      </c>
      <c r="AL12" s="2">
        <f t="shared" si="0"/>
        <v>35.972404730617612</v>
      </c>
    </row>
    <row r="13" spans="1:38" x14ac:dyDescent="0.25">
      <c r="A13">
        <f t="shared" si="1"/>
        <v>2016</v>
      </c>
      <c r="B13">
        <v>42370</v>
      </c>
      <c r="C13" s="3">
        <v>6376</v>
      </c>
      <c r="D13" s="3">
        <v>5894</v>
      </c>
      <c r="E13" s="4">
        <v>0.14696900000000002</v>
      </c>
      <c r="F13" s="3">
        <v>45.895718382204855</v>
      </c>
      <c r="G13" s="3">
        <v>71.083333333333329</v>
      </c>
      <c r="H13" s="3">
        <v>2206</v>
      </c>
      <c r="I13" s="3">
        <v>1445</v>
      </c>
      <c r="J13" s="3">
        <v>761</v>
      </c>
      <c r="K13" s="3">
        <v>149</v>
      </c>
      <c r="L13" s="3">
        <v>53</v>
      </c>
      <c r="M13" s="3">
        <v>371</v>
      </c>
      <c r="N13" s="3">
        <v>1937</v>
      </c>
      <c r="O13" s="3">
        <v>682.30240000000003</v>
      </c>
      <c r="P13" s="3">
        <v>417</v>
      </c>
      <c r="Q13" s="3">
        <v>159</v>
      </c>
      <c r="R13" s="3">
        <v>678.69759999999997</v>
      </c>
      <c r="S13" s="3">
        <v>269</v>
      </c>
      <c r="T13" s="3">
        <v>138</v>
      </c>
      <c r="U13" s="3">
        <v>2991</v>
      </c>
      <c r="V13" s="3">
        <v>2027</v>
      </c>
      <c r="W13" s="2">
        <f t="shared" si="3"/>
        <v>4.4033184428844923</v>
      </c>
      <c r="X13" s="2">
        <f t="shared" si="2"/>
        <v>34.598494353826851</v>
      </c>
      <c r="Y13" s="2">
        <f t="shared" si="0"/>
        <v>22.663111668757843</v>
      </c>
      <c r="Z13" s="2">
        <f t="shared" si="0"/>
        <v>11.935382685069008</v>
      </c>
      <c r="AA13" s="2">
        <f t="shared" si="0"/>
        <v>2.3368883312421582</v>
      </c>
      <c r="AB13" s="2">
        <f t="shared" si="0"/>
        <v>0.83124215809284818</v>
      </c>
      <c r="AC13" s="2">
        <f t="shared" si="0"/>
        <v>5.8186951066499368</v>
      </c>
      <c r="AD13" s="2">
        <f t="shared" si="0"/>
        <v>30.379548306148056</v>
      </c>
      <c r="AE13" s="2">
        <f t="shared" si="0"/>
        <v>10.701104140526978</v>
      </c>
      <c r="AF13" s="2">
        <f t="shared" si="0"/>
        <v>6.5401505646173153</v>
      </c>
      <c r="AG13" s="2">
        <f t="shared" si="0"/>
        <v>2.4937264742785445</v>
      </c>
      <c r="AH13" s="2">
        <f t="shared" si="0"/>
        <v>10.644567126725219</v>
      </c>
      <c r="AI13" s="2">
        <f t="shared" si="0"/>
        <v>4.2189460476787959</v>
      </c>
      <c r="AJ13" s="2">
        <f t="shared" si="0"/>
        <v>2.164366373902133</v>
      </c>
      <c r="AK13" s="2">
        <f t="shared" si="0"/>
        <v>46.910288582183185</v>
      </c>
      <c r="AL13" s="2">
        <f t="shared" si="0"/>
        <v>31.791091593475532</v>
      </c>
    </row>
    <row r="14" spans="1:38" x14ac:dyDescent="0.25">
      <c r="A14">
        <f t="shared" si="1"/>
        <v>2017</v>
      </c>
      <c r="B14">
        <v>42736</v>
      </c>
      <c r="C14" s="3">
        <v>6790</v>
      </c>
      <c r="D14" s="3">
        <v>6170</v>
      </c>
      <c r="E14" s="4">
        <v>0.15040200000000001</v>
      </c>
      <c r="F14" s="3">
        <v>46.299173825251863</v>
      </c>
      <c r="G14" s="3">
        <v>73.550000000000011</v>
      </c>
      <c r="H14" s="3">
        <v>2377</v>
      </c>
      <c r="I14" s="3">
        <v>1539</v>
      </c>
      <c r="J14" s="3">
        <v>838</v>
      </c>
      <c r="K14" s="3">
        <v>155</v>
      </c>
      <c r="L14" s="3">
        <v>55</v>
      </c>
      <c r="M14" s="3">
        <v>392</v>
      </c>
      <c r="N14" s="3">
        <v>2081</v>
      </c>
      <c r="O14" s="3">
        <v>714.8229</v>
      </c>
      <c r="P14" s="3">
        <v>418</v>
      </c>
      <c r="Q14" s="3">
        <v>161</v>
      </c>
      <c r="R14" s="3">
        <v>787.1771</v>
      </c>
      <c r="S14" s="3">
        <v>296</v>
      </c>
      <c r="T14" s="3">
        <v>142</v>
      </c>
      <c r="U14" s="3">
        <v>3018</v>
      </c>
      <c r="V14" s="3">
        <v>2019</v>
      </c>
      <c r="W14" s="2">
        <f t="shared" si="3"/>
        <v>4.7475760615178872</v>
      </c>
      <c r="X14" s="2">
        <f t="shared" si="2"/>
        <v>35.007363770250372</v>
      </c>
      <c r="Y14" s="2">
        <f t="shared" si="0"/>
        <v>22.665684830633285</v>
      </c>
      <c r="Z14" s="2">
        <f t="shared" si="0"/>
        <v>12.341678939617085</v>
      </c>
      <c r="AA14" s="2">
        <f t="shared" si="0"/>
        <v>2.2827687776141383</v>
      </c>
      <c r="AB14" s="2">
        <f t="shared" si="0"/>
        <v>0.81001472754050075</v>
      </c>
      <c r="AC14" s="2">
        <f t="shared" si="0"/>
        <v>5.7731958762886597</v>
      </c>
      <c r="AD14" s="2">
        <f t="shared" si="0"/>
        <v>30.648011782032402</v>
      </c>
      <c r="AE14" s="2">
        <f t="shared" si="0"/>
        <v>10.527583210603828</v>
      </c>
      <c r="AF14" s="2">
        <f t="shared" si="0"/>
        <v>6.1561119293078059</v>
      </c>
      <c r="AG14" s="2">
        <f t="shared" si="0"/>
        <v>2.3711340206185567</v>
      </c>
      <c r="AH14" s="2">
        <f t="shared" si="0"/>
        <v>11.59318262150221</v>
      </c>
      <c r="AI14" s="2">
        <f t="shared" si="0"/>
        <v>4.3593519882179672</v>
      </c>
      <c r="AJ14" s="2">
        <f t="shared" si="0"/>
        <v>2.0913107511045657</v>
      </c>
      <c r="AK14" s="2">
        <f t="shared" si="0"/>
        <v>44.447717231222384</v>
      </c>
      <c r="AL14" s="2">
        <f t="shared" si="0"/>
        <v>29.734904270986746</v>
      </c>
    </row>
    <row r="15" spans="1:38" x14ac:dyDescent="0.25">
      <c r="A15">
        <f t="shared" si="1"/>
        <v>2018</v>
      </c>
      <c r="B15">
        <v>43101</v>
      </c>
      <c r="C15" s="3">
        <v>7033</v>
      </c>
      <c r="D15" s="3">
        <v>6324</v>
      </c>
      <c r="E15" s="4">
        <v>0.153396</v>
      </c>
      <c r="F15" s="3">
        <v>45.091046760987794</v>
      </c>
      <c r="G15" s="3">
        <v>76.61666666666666</v>
      </c>
      <c r="H15" s="3">
        <v>2514</v>
      </c>
      <c r="I15" s="3">
        <v>1603</v>
      </c>
      <c r="J15" s="3">
        <v>911</v>
      </c>
      <c r="K15" s="3">
        <v>159</v>
      </c>
      <c r="L15" s="3">
        <v>56</v>
      </c>
      <c r="M15" s="3">
        <v>418</v>
      </c>
      <c r="N15" s="3">
        <v>2186</v>
      </c>
      <c r="O15" s="3">
        <v>750.93520000000001</v>
      </c>
      <c r="P15" s="3">
        <v>457</v>
      </c>
      <c r="Q15" s="3">
        <v>178</v>
      </c>
      <c r="R15" s="3">
        <v>800.06479999999999</v>
      </c>
      <c r="S15" s="3">
        <v>328</v>
      </c>
      <c r="T15" s="3">
        <v>142</v>
      </c>
      <c r="U15" s="3">
        <v>3083</v>
      </c>
      <c r="V15" s="3">
        <v>2113</v>
      </c>
      <c r="W15" s="2">
        <f t="shared" si="3"/>
        <v>4.7051027170311466</v>
      </c>
      <c r="X15" s="2">
        <f t="shared" si="2"/>
        <v>35.745769941703401</v>
      </c>
      <c r="Y15" s="2">
        <f t="shared" si="0"/>
        <v>22.792549409924639</v>
      </c>
      <c r="Z15" s="2">
        <f t="shared" si="0"/>
        <v>12.953220531778758</v>
      </c>
      <c r="AA15" s="2">
        <f t="shared" si="0"/>
        <v>2.2607706526375657</v>
      </c>
      <c r="AB15" s="2">
        <f t="shared" si="0"/>
        <v>0.79624626759562067</v>
      </c>
      <c r="AC15" s="2">
        <f t="shared" si="0"/>
        <v>5.9434096402673111</v>
      </c>
      <c r="AD15" s="2">
        <f t="shared" si="0"/>
        <v>31.082041802929048</v>
      </c>
      <c r="AE15" s="2">
        <f t="shared" si="0"/>
        <v>10.677309825110195</v>
      </c>
      <c r="AF15" s="2">
        <f t="shared" si="0"/>
        <v>6.4979382909142611</v>
      </c>
      <c r="AG15" s="2">
        <f t="shared" si="0"/>
        <v>2.5309256362860797</v>
      </c>
      <c r="AH15" s="2">
        <f t="shared" si="0"/>
        <v>11.375868050618513</v>
      </c>
      <c r="AI15" s="2">
        <f t="shared" si="0"/>
        <v>4.6637281387743492</v>
      </c>
      <c r="AJ15" s="2">
        <f t="shared" si="0"/>
        <v>2.0190530356888954</v>
      </c>
      <c r="AK15" s="2">
        <f t="shared" si="0"/>
        <v>43.836200767808904</v>
      </c>
      <c r="AL15" s="2">
        <f t="shared" si="0"/>
        <v>30.044077918384758</v>
      </c>
    </row>
    <row r="16" spans="1:38" x14ac:dyDescent="0.25">
      <c r="A16">
        <f t="shared" si="1"/>
        <v>2019</v>
      </c>
      <c r="B16">
        <v>43466</v>
      </c>
      <c r="C16" s="3">
        <v>7523</v>
      </c>
      <c r="D16" s="3">
        <v>6644</v>
      </c>
      <c r="E16" s="4">
        <v>0.15726199999999999</v>
      </c>
      <c r="F16" s="3">
        <v>45.961656268411033</v>
      </c>
      <c r="G16" s="3">
        <v>79.225000000000009</v>
      </c>
      <c r="H16" s="3">
        <v>2713</v>
      </c>
      <c r="I16" s="3">
        <v>1660</v>
      </c>
      <c r="J16" s="3">
        <v>1053</v>
      </c>
      <c r="K16" s="3">
        <v>166</v>
      </c>
      <c r="L16" s="3">
        <v>57</v>
      </c>
      <c r="M16" s="3">
        <v>439</v>
      </c>
      <c r="N16" s="3">
        <v>2343</v>
      </c>
      <c r="O16" s="3">
        <v>786.73530000000005</v>
      </c>
      <c r="P16" s="3">
        <v>468</v>
      </c>
      <c r="Q16" s="3">
        <v>189</v>
      </c>
      <c r="R16" s="3">
        <v>899.26469999999995</v>
      </c>
      <c r="S16" s="3">
        <v>370</v>
      </c>
      <c r="T16" s="3">
        <v>142</v>
      </c>
      <c r="U16" s="3">
        <v>3211</v>
      </c>
      <c r="V16" s="3">
        <v>2170</v>
      </c>
      <c r="W16" s="2">
        <f t="shared" si="3"/>
        <v>4.6059033409017189</v>
      </c>
      <c r="X16" s="2">
        <f t="shared" si="2"/>
        <v>36.062740927821345</v>
      </c>
      <c r="Y16" s="2">
        <f t="shared" si="0"/>
        <v>22.065665293101155</v>
      </c>
      <c r="Z16" s="2">
        <f t="shared" si="0"/>
        <v>13.997075634720192</v>
      </c>
      <c r="AA16" s="2">
        <f t="shared" si="0"/>
        <v>2.2065665293101158</v>
      </c>
      <c r="AB16" s="2">
        <f t="shared" si="0"/>
        <v>0.75767645885949753</v>
      </c>
      <c r="AC16" s="2">
        <f t="shared" si="0"/>
        <v>5.8354379901634985</v>
      </c>
      <c r="AD16" s="2">
        <f t="shared" si="0"/>
        <v>31.144490229961452</v>
      </c>
      <c r="AE16" s="2">
        <f t="shared" si="0"/>
        <v>10.457733616908149</v>
      </c>
      <c r="AF16" s="2">
        <f t="shared" si="0"/>
        <v>6.2209225043200851</v>
      </c>
      <c r="AG16" s="2">
        <f t="shared" si="0"/>
        <v>2.5122956267446499</v>
      </c>
      <c r="AH16" s="2">
        <f t="shared" si="0"/>
        <v>11.953538481988568</v>
      </c>
      <c r="AI16" s="2">
        <f t="shared" si="0"/>
        <v>4.9182506978598965</v>
      </c>
      <c r="AJ16" s="2">
        <f t="shared" si="0"/>
        <v>1.8875448624219062</v>
      </c>
      <c r="AK16" s="2">
        <f t="shared" si="0"/>
        <v>42.682440515751694</v>
      </c>
      <c r="AL16" s="2">
        <f t="shared" si="0"/>
        <v>28.844875714475609</v>
      </c>
    </row>
    <row r="17" spans="1:38" x14ac:dyDescent="0.25">
      <c r="A17">
        <f t="shared" si="1"/>
        <v>2020</v>
      </c>
      <c r="B17">
        <v>43831</v>
      </c>
      <c r="C17" s="3">
        <v>7421</v>
      </c>
      <c r="D17" s="3">
        <v>6441.7654286929965</v>
      </c>
      <c r="E17" s="4">
        <v>0.15962500000000002</v>
      </c>
      <c r="F17" s="3">
        <v>48.310435826486227</v>
      </c>
      <c r="G17" s="3">
        <v>76.7</v>
      </c>
      <c r="H17" s="3">
        <v>2878.0030000000002</v>
      </c>
      <c r="I17" s="3">
        <v>1616.5050000000001</v>
      </c>
      <c r="J17" s="3">
        <v>1261.498</v>
      </c>
      <c r="K17" s="3">
        <v>174.74299999999999</v>
      </c>
      <c r="L17" s="3">
        <v>61.36806</v>
      </c>
      <c r="M17" s="3">
        <v>425.92829999999998</v>
      </c>
      <c r="N17" s="3">
        <v>2547.9</v>
      </c>
      <c r="O17" s="3">
        <v>830.93960000000004</v>
      </c>
      <c r="P17" s="3">
        <v>453.91019999999997</v>
      </c>
      <c r="Q17" s="3">
        <v>206.60560000000001</v>
      </c>
      <c r="R17" s="3">
        <v>1056.4449999999999</v>
      </c>
      <c r="S17" s="3">
        <v>330.10300000000001</v>
      </c>
      <c r="T17" s="3">
        <v>129.4008</v>
      </c>
      <c r="U17" s="3">
        <v>3010.2979999999998</v>
      </c>
      <c r="V17" s="3">
        <v>1969.298</v>
      </c>
      <c r="W17" s="2">
        <f t="shared" si="3"/>
        <v>4.0299221426346934</v>
      </c>
      <c r="X17" s="2">
        <f t="shared" si="2"/>
        <v>38.781875757984096</v>
      </c>
      <c r="Y17" s="2">
        <f t="shared" si="0"/>
        <v>21.782845977631048</v>
      </c>
      <c r="Z17" s="2">
        <f t="shared" si="0"/>
        <v>16.999029780353052</v>
      </c>
      <c r="AA17" s="2">
        <f t="shared" si="0"/>
        <v>2.3547096078695593</v>
      </c>
      <c r="AB17" s="2">
        <f t="shared" si="0"/>
        <v>0.82695135426492383</v>
      </c>
      <c r="AC17" s="2">
        <f t="shared" si="0"/>
        <v>5.7395000673763636</v>
      </c>
      <c r="AD17" s="2">
        <f t="shared" si="0"/>
        <v>34.333647756367064</v>
      </c>
      <c r="AE17" s="2">
        <f t="shared" si="0"/>
        <v>11.197137852041505</v>
      </c>
      <c r="AF17" s="2">
        <f t="shared" si="0"/>
        <v>6.1165638054170595</v>
      </c>
      <c r="AG17" s="2">
        <f t="shared" si="0"/>
        <v>2.7840668373534565</v>
      </c>
      <c r="AH17" s="2">
        <f t="shared" si="0"/>
        <v>14.235884651664197</v>
      </c>
      <c r="AI17" s="2">
        <f t="shared" si="0"/>
        <v>4.448228001617033</v>
      </c>
      <c r="AJ17" s="2">
        <f t="shared" si="0"/>
        <v>1.7437110901495756</v>
      </c>
      <c r="AK17" s="2">
        <f t="shared" si="0"/>
        <v>40.564586982886404</v>
      </c>
      <c r="AL17" s="2">
        <f t="shared" si="0"/>
        <v>26.536827920765393</v>
      </c>
    </row>
    <row r="18" spans="1:38" x14ac:dyDescent="0.25">
      <c r="A18">
        <f t="shared" si="1"/>
        <v>2021</v>
      </c>
      <c r="B18">
        <v>44197</v>
      </c>
      <c r="C18" s="3">
        <v>8065</v>
      </c>
      <c r="D18" s="3">
        <v>6755</v>
      </c>
      <c r="E18" s="4">
        <v>0.16171241677903947</v>
      </c>
      <c r="F18" s="3">
        <v>46.2524548209419</v>
      </c>
      <c r="G18" s="3">
        <v>79.796526455177045</v>
      </c>
      <c r="H18" s="3">
        <v>2919.0059999999999</v>
      </c>
      <c r="I18" s="3">
        <v>1667.3589999999999</v>
      </c>
      <c r="J18" s="3">
        <v>1251.6469999999999</v>
      </c>
      <c r="K18" s="3">
        <v>197.5273</v>
      </c>
      <c r="L18" s="3">
        <v>63.350059999999999</v>
      </c>
      <c r="M18" s="3">
        <v>459.74209999999999</v>
      </c>
      <c r="N18" s="3">
        <v>2731.3130000000001</v>
      </c>
      <c r="O18" s="3">
        <v>890.97119999999995</v>
      </c>
      <c r="P18" s="3">
        <v>466.57560000000001</v>
      </c>
      <c r="Q18" s="3">
        <v>219.76249999999999</v>
      </c>
      <c r="R18" s="3">
        <v>1154.0039999999999</v>
      </c>
      <c r="S18" s="3">
        <v>187.69300000000001</v>
      </c>
      <c r="T18" s="3">
        <v>110.2516</v>
      </c>
      <c r="U18" s="3">
        <v>2932.8560000000002</v>
      </c>
      <c r="V18" s="3">
        <v>1891.856</v>
      </c>
      <c r="W18" s="2">
        <f t="shared" si="3"/>
        <v>3.6624812560085416</v>
      </c>
      <c r="X18" s="2">
        <f t="shared" si="2"/>
        <v>36.193502789832607</v>
      </c>
      <c r="Y18" s="2">
        <f t="shared" si="0"/>
        <v>20.674011159330441</v>
      </c>
      <c r="Z18" s="2">
        <f t="shared" si="0"/>
        <v>15.51949163050217</v>
      </c>
      <c r="AA18" s="2">
        <f t="shared" si="0"/>
        <v>2.4491915685058894</v>
      </c>
      <c r="AB18" s="2">
        <f t="shared" si="0"/>
        <v>0.78549361438313703</v>
      </c>
      <c r="AC18" s="2">
        <f t="shared" si="0"/>
        <v>5.7004600123992564</v>
      </c>
      <c r="AD18" s="2">
        <f t="shared" si="0"/>
        <v>33.866249225046495</v>
      </c>
      <c r="AE18" s="2">
        <f t="shared" si="0"/>
        <v>11.047380037197767</v>
      </c>
      <c r="AF18" s="2">
        <f t="shared" si="0"/>
        <v>5.7851903285802848</v>
      </c>
      <c r="AG18" s="2">
        <f t="shared" si="0"/>
        <v>2.7248915065096093</v>
      </c>
      <c r="AH18" s="2">
        <f t="shared" si="0"/>
        <v>14.308791072535648</v>
      </c>
      <c r="AI18" s="2">
        <f t="shared" si="0"/>
        <v>2.3272535647861132</v>
      </c>
      <c r="AJ18" s="2">
        <f t="shared" si="0"/>
        <v>1.3670378177309361</v>
      </c>
      <c r="AK18" s="2">
        <f t="shared" si="0"/>
        <v>36.365232486050843</v>
      </c>
      <c r="AL18" s="2">
        <f t="shared" si="0"/>
        <v>23.457606943583386</v>
      </c>
    </row>
    <row r="19" spans="1:38" x14ac:dyDescent="0.25">
      <c r="A19">
        <f t="shared" si="1"/>
        <v>2022</v>
      </c>
      <c r="B19">
        <v>44562</v>
      </c>
      <c r="C19" s="3">
        <v>8477</v>
      </c>
      <c r="D19" s="3">
        <v>6957</v>
      </c>
      <c r="E19" s="4">
        <v>0.16380319255178155</v>
      </c>
      <c r="F19" s="3">
        <v>46.615466666227007</v>
      </c>
      <c r="G19" s="3">
        <v>81.612505295444706</v>
      </c>
      <c r="H19" s="3">
        <v>2925.7829999999999</v>
      </c>
      <c r="I19" s="3">
        <v>1793.682</v>
      </c>
      <c r="J19" s="3">
        <v>1132.1010000000001</v>
      </c>
      <c r="K19" s="3">
        <v>188.61670000000001</v>
      </c>
      <c r="L19" s="3">
        <v>65.395840000000007</v>
      </c>
      <c r="M19" s="3">
        <v>460.42020000000002</v>
      </c>
      <c r="N19" s="3">
        <v>2791.0729999999999</v>
      </c>
      <c r="O19" s="3">
        <v>934.37649999999996</v>
      </c>
      <c r="P19" s="3">
        <v>519.68489999999997</v>
      </c>
      <c r="Q19" s="3">
        <v>217.22880000000001</v>
      </c>
      <c r="R19" s="3">
        <v>1119.7829999999999</v>
      </c>
      <c r="S19" s="3">
        <v>134.71</v>
      </c>
      <c r="T19" s="3">
        <v>100.309</v>
      </c>
      <c r="U19" s="3">
        <v>2898.4560000000001</v>
      </c>
      <c r="V19" s="3">
        <v>1857.4559999999999</v>
      </c>
      <c r="W19" s="2">
        <f t="shared" si="3"/>
        <v>3.4201815568169724</v>
      </c>
      <c r="X19" s="2">
        <f t="shared" si="2"/>
        <v>34.51436829066887</v>
      </c>
      <c r="Y19" s="2">
        <f t="shared" si="0"/>
        <v>21.159396012740359</v>
      </c>
      <c r="Z19" s="2">
        <f t="shared" si="0"/>
        <v>13.354972277928512</v>
      </c>
      <c r="AA19" s="2">
        <f t="shared" si="0"/>
        <v>2.2250406983602691</v>
      </c>
      <c r="AB19" s="2">
        <f t="shared" si="0"/>
        <v>0.77145027722071491</v>
      </c>
      <c r="AC19" s="2">
        <f t="shared" si="0"/>
        <v>5.4314049781762419</v>
      </c>
      <c r="AD19" s="2">
        <f t="shared" si="0"/>
        <v>32.925244779992923</v>
      </c>
      <c r="AE19" s="2">
        <f t="shared" si="0"/>
        <v>11.022490267783413</v>
      </c>
      <c r="AF19" s="2">
        <f t="shared" si="0"/>
        <v>6.130528488852188</v>
      </c>
      <c r="AG19" s="2">
        <f t="shared" si="0"/>
        <v>2.5625669458534861</v>
      </c>
      <c r="AH19" s="2">
        <f t="shared" si="0"/>
        <v>13.209661436829066</v>
      </c>
      <c r="AI19" s="2">
        <f t="shared" si="0"/>
        <v>1.5891235106759467</v>
      </c>
      <c r="AJ19" s="2">
        <f t="shared" si="0"/>
        <v>1.1833077739766427</v>
      </c>
      <c r="AK19" s="2">
        <f t="shared" si="0"/>
        <v>34.192001887460194</v>
      </c>
      <c r="AL19" s="2">
        <f t="shared" si="0"/>
        <v>21.911714049781761</v>
      </c>
    </row>
    <row r="20" spans="1:38" x14ac:dyDescent="0.25">
      <c r="A20">
        <f t="shared" si="1"/>
        <v>2023</v>
      </c>
      <c r="B20">
        <v>44927</v>
      </c>
      <c r="C20" s="3">
        <v>8842.1900606562776</v>
      </c>
      <c r="D20" s="3">
        <v>7101.2833708218313</v>
      </c>
      <c r="E20" s="4">
        <v>0.16589369742395038</v>
      </c>
      <c r="F20" s="3">
        <v>46.977516895185637</v>
      </c>
      <c r="G20" s="3">
        <v>83.024557128287142</v>
      </c>
      <c r="H20" s="3">
        <v>3086.5430000000001</v>
      </c>
      <c r="I20" s="3">
        <v>1878.3530000000001</v>
      </c>
      <c r="J20" s="3">
        <v>1208.19</v>
      </c>
      <c r="K20" s="3">
        <v>202.2764</v>
      </c>
      <c r="L20" s="3">
        <v>67.506789999999995</v>
      </c>
      <c r="M20" s="3">
        <v>492.66039999999998</v>
      </c>
      <c r="N20" s="3">
        <v>2861.116</v>
      </c>
      <c r="O20" s="3">
        <v>971.74369999999999</v>
      </c>
      <c r="P20" s="3">
        <v>548.36149999999998</v>
      </c>
      <c r="Q20" s="3">
        <v>220.46520000000001</v>
      </c>
      <c r="R20" s="3">
        <v>1120.546</v>
      </c>
      <c r="S20" s="3">
        <v>225.42699999999999</v>
      </c>
      <c r="T20" s="3">
        <v>96.109790000000004</v>
      </c>
      <c r="U20" s="3">
        <v>2769.1379999999999</v>
      </c>
      <c r="V20" s="3">
        <v>1728.1379999999999</v>
      </c>
      <c r="W20" s="2">
        <f t="shared" si="3"/>
        <v>3.3158961184851523</v>
      </c>
      <c r="X20" s="2">
        <f t="shared" si="2"/>
        <v>34.90699678277344</v>
      </c>
      <c r="Y20" s="2">
        <f t="shared" si="0"/>
        <v>21.243074251002774</v>
      </c>
      <c r="Z20" s="2">
        <f t="shared" si="0"/>
        <v>13.663922531770673</v>
      </c>
      <c r="AA20" s="2">
        <f t="shared" si="0"/>
        <v>2.2876278231118095</v>
      </c>
      <c r="AB20" s="2">
        <f t="shared" si="0"/>
        <v>0.76346232705825323</v>
      </c>
      <c r="AC20" s="2">
        <f t="shared" si="0"/>
        <v>5.5717010901192294</v>
      </c>
      <c r="AD20" s="2">
        <f t="shared" si="0"/>
        <v>32.357549208658881</v>
      </c>
      <c r="AE20" s="2">
        <f t="shared" si="0"/>
        <v>10.989853117089366</v>
      </c>
      <c r="AF20" s="2">
        <f t="shared" si="0"/>
        <v>6.2016479654736116</v>
      </c>
      <c r="AG20" s="2">
        <f t="shared" si="0"/>
        <v>2.493332517030705</v>
      </c>
      <c r="AH20" s="2">
        <f t="shared" si="0"/>
        <v>12.672720132831344</v>
      </c>
      <c r="AI20" s="2">
        <f t="shared" si="0"/>
        <v>2.5494475741145575</v>
      </c>
      <c r="AJ20" s="2">
        <f t="shared" si="0"/>
        <v>1.086945534315586</v>
      </c>
      <c r="AK20" s="2">
        <f t="shared" si="0"/>
        <v>31.317331803592459</v>
      </c>
      <c r="AL20" s="2">
        <f t="shared" si="0"/>
        <v>19.544230424195785</v>
      </c>
    </row>
    <row r="21" spans="1:38" x14ac:dyDescent="0.25">
      <c r="A21">
        <f t="shared" si="1"/>
        <v>2024</v>
      </c>
      <c r="B21">
        <v>45292</v>
      </c>
      <c r="C21" s="3">
        <v>9196.8364011273661</v>
      </c>
      <c r="D21" s="3">
        <v>7233.2027967696458</v>
      </c>
      <c r="E21" s="4">
        <v>0.16796539628607299</v>
      </c>
      <c r="F21" s="3">
        <v>47.489625267737523</v>
      </c>
      <c r="G21" s="3">
        <v>83.87446258125027</v>
      </c>
      <c r="H21" s="3">
        <v>3171.9630000000002</v>
      </c>
      <c r="I21" s="3">
        <v>1953.691</v>
      </c>
      <c r="J21" s="3">
        <v>1218.2719999999999</v>
      </c>
      <c r="K21" s="3">
        <v>212.25190000000001</v>
      </c>
      <c r="L21" s="3">
        <v>69.678380000000004</v>
      </c>
      <c r="M21" s="3">
        <v>519.9479</v>
      </c>
      <c r="N21" s="3">
        <v>2985.415</v>
      </c>
      <c r="O21" s="3">
        <v>1022.766</v>
      </c>
      <c r="P21" s="3">
        <v>568.83420000000001</v>
      </c>
      <c r="Q21" s="3">
        <v>228.32550000000001</v>
      </c>
      <c r="R21" s="3">
        <v>1165.489</v>
      </c>
      <c r="S21" s="3">
        <v>186.5479</v>
      </c>
      <c r="T21" s="3">
        <v>91.852940000000004</v>
      </c>
      <c r="U21" s="3">
        <v>2674.4430000000002</v>
      </c>
      <c r="V21" s="3">
        <v>1633.443</v>
      </c>
      <c r="W21" s="2">
        <f t="shared" si="3"/>
        <v>3.3170228424874457</v>
      </c>
      <c r="X21" s="2">
        <f t="shared" si="2"/>
        <v>34.489718655984518</v>
      </c>
      <c r="Y21" s="2">
        <f t="shared" si="2"/>
        <v>21.243076584036146</v>
      </c>
      <c r="Z21" s="2">
        <f t="shared" si="2"/>
        <v>13.246642071948369</v>
      </c>
      <c r="AA21" s="2">
        <f t="shared" si="2"/>
        <v>2.3078794787953583</v>
      </c>
      <c r="AB21" s="2">
        <f t="shared" si="2"/>
        <v>0.75763422291015958</v>
      </c>
      <c r="AC21" s="2">
        <f t="shared" si="2"/>
        <v>5.6535516923652551</v>
      </c>
      <c r="AD21" s="2">
        <f t="shared" si="2"/>
        <v>32.461325501387002</v>
      </c>
      <c r="AE21" s="2">
        <f t="shared" si="2"/>
        <v>11.120845858197796</v>
      </c>
      <c r="AF21" s="2">
        <f t="shared" si="2"/>
        <v>6.1851073041841991</v>
      </c>
      <c r="AG21" s="2">
        <f t="shared" si="2"/>
        <v>2.4826526214167668</v>
      </c>
      <c r="AH21" s="2">
        <f t="shared" si="2"/>
        <v>12.672716455596973</v>
      </c>
      <c r="AI21" s="2">
        <f t="shared" si="2"/>
        <v>2.0283920672670943</v>
      </c>
      <c r="AJ21" s="2">
        <f t="shared" si="2"/>
        <v>0.99874495961176912</v>
      </c>
      <c r="AK21" s="2">
        <f t="shared" si="2"/>
        <v>29.080032343210565</v>
      </c>
      <c r="AL21" s="2">
        <f t="shared" si="2"/>
        <v>17.76092265596645</v>
      </c>
    </row>
    <row r="22" spans="1:38" x14ac:dyDescent="0.25">
      <c r="A22">
        <f t="shared" si="1"/>
        <v>2025</v>
      </c>
      <c r="B22">
        <v>45658</v>
      </c>
      <c r="C22" s="3">
        <v>9566.314970668871</v>
      </c>
      <c r="D22" s="3">
        <v>7366.3771688292081</v>
      </c>
      <c r="E22" s="4">
        <v>0.17002400622030422</v>
      </c>
      <c r="F22" s="3">
        <v>47.876311060457752</v>
      </c>
      <c r="G22" s="3">
        <v>84.875843039037377</v>
      </c>
      <c r="H22" s="3">
        <v>3277.971</v>
      </c>
      <c r="I22" s="3">
        <v>2032.1790000000001</v>
      </c>
      <c r="J22" s="3">
        <v>1245.7919999999999</v>
      </c>
      <c r="K22" s="3">
        <v>220.75110000000001</v>
      </c>
      <c r="L22" s="3">
        <v>71.914689999999993</v>
      </c>
      <c r="M22" s="3">
        <v>554.29629999999997</v>
      </c>
      <c r="N22" s="3">
        <v>3114.989</v>
      </c>
      <c r="O22" s="3">
        <v>1075.95</v>
      </c>
      <c r="P22" s="3">
        <v>590.41560000000004</v>
      </c>
      <c r="Q22" s="3">
        <v>236.3116</v>
      </c>
      <c r="R22" s="3">
        <v>1212.3119999999999</v>
      </c>
      <c r="S22" s="3">
        <v>162.98259999999999</v>
      </c>
      <c r="T22" s="3">
        <v>90.997339999999994</v>
      </c>
      <c r="U22" s="3">
        <v>2602.4580000000001</v>
      </c>
      <c r="V22" s="3">
        <v>1561.4580000000001</v>
      </c>
      <c r="W22" s="2">
        <f t="shared" si="3"/>
        <v>3.4024781982640864</v>
      </c>
      <c r="X22" s="2">
        <f t="shared" si="2"/>
        <v>34.265764926730256</v>
      </c>
      <c r="Y22" s="2">
        <f t="shared" si="2"/>
        <v>21.243070150113525</v>
      </c>
      <c r="Z22" s="2">
        <f t="shared" si="2"/>
        <v>13.022694776616737</v>
      </c>
      <c r="AA22" s="2">
        <f t="shared" si="2"/>
        <v>2.3075876204875283</v>
      </c>
      <c r="AB22" s="2">
        <f t="shared" si="2"/>
        <v>0.7517491345465469</v>
      </c>
      <c r="AC22" s="2">
        <f t="shared" si="2"/>
        <v>5.7942509911028353</v>
      </c>
      <c r="AD22" s="2">
        <f t="shared" si="2"/>
        <v>32.562057694638106</v>
      </c>
      <c r="AE22" s="2">
        <f t="shared" si="2"/>
        <v>11.24727759120365</v>
      </c>
      <c r="AF22" s="2">
        <f t="shared" si="2"/>
        <v>6.1718185300218957</v>
      </c>
      <c r="AG22" s="2">
        <f t="shared" si="2"/>
        <v>2.4702469103782523</v>
      </c>
      <c r="AH22" s="2">
        <f t="shared" si="2"/>
        <v>12.672716753703497</v>
      </c>
      <c r="AI22" s="2">
        <f t="shared" si="2"/>
        <v>1.7037135040997331</v>
      </c>
      <c r="AJ22" s="2">
        <f t="shared" si="2"/>
        <v>0.95122667692842555</v>
      </c>
      <c r="AK22" s="2">
        <f t="shared" si="2"/>
        <v>27.204393833773569</v>
      </c>
      <c r="AL22" s="2">
        <f t="shared" si="2"/>
        <v>16.322460684051929</v>
      </c>
    </row>
    <row r="23" spans="1:38" x14ac:dyDescent="0.25">
      <c r="A23">
        <f t="shared" si="1"/>
        <v>2026</v>
      </c>
      <c r="B23">
        <v>46023</v>
      </c>
      <c r="C23" s="3">
        <v>9936.6864928608757</v>
      </c>
      <c r="D23" s="3">
        <v>7501.5476113377463</v>
      </c>
      <c r="E23" s="4">
        <v>0.17207996477248877</v>
      </c>
      <c r="F23" s="3">
        <v>48.522487948198339</v>
      </c>
      <c r="G23" s="3">
        <v>85.541437542374709</v>
      </c>
      <c r="H23" s="3">
        <v>3394.8020000000001</v>
      </c>
      <c r="I23" s="3">
        <v>2110.8580000000002</v>
      </c>
      <c r="J23" s="3">
        <v>1283.944</v>
      </c>
      <c r="K23" s="3">
        <v>229.251</v>
      </c>
      <c r="L23" s="3">
        <v>74.222139999999996</v>
      </c>
      <c r="M23" s="3">
        <v>580.33969999999999</v>
      </c>
      <c r="N23" s="3">
        <v>3247.4140000000002</v>
      </c>
      <c r="O23" s="3">
        <v>1130.8720000000001</v>
      </c>
      <c r="P23" s="3">
        <v>613.11469999999997</v>
      </c>
      <c r="Q23" s="3">
        <v>244.17910000000001</v>
      </c>
      <c r="R23" s="3">
        <v>1259.248</v>
      </c>
      <c r="S23" s="3">
        <v>147.38749999999999</v>
      </c>
      <c r="T23" s="3">
        <v>91.152389999999997</v>
      </c>
      <c r="U23" s="3">
        <v>2546.223</v>
      </c>
      <c r="V23" s="3">
        <v>1505.223</v>
      </c>
      <c r="W23" s="2">
        <f t="shared" si="3"/>
        <v>3.5025498970588571</v>
      </c>
      <c r="X23" s="2">
        <f t="shared" si="2"/>
        <v>34.164326331911887</v>
      </c>
      <c r="Y23" s="2">
        <f t="shared" si="2"/>
        <v>21.243077373091825</v>
      </c>
      <c r="Z23" s="2">
        <f t="shared" si="2"/>
        <v>12.921248958820065</v>
      </c>
      <c r="AA23" s="2">
        <f t="shared" si="2"/>
        <v>2.3071171679282423</v>
      </c>
      <c r="AB23" s="2">
        <f t="shared" si="2"/>
        <v>0.74695060625416465</v>
      </c>
      <c r="AC23" s="2">
        <f t="shared" si="2"/>
        <v>5.8403744590005093</v>
      </c>
      <c r="AD23" s="2">
        <f t="shared" si="2"/>
        <v>32.681055222313205</v>
      </c>
      <c r="AE23" s="2">
        <f t="shared" si="2"/>
        <v>11.380775682240632</v>
      </c>
      <c r="AF23" s="2">
        <f t="shared" si="2"/>
        <v>6.1702127810965868</v>
      </c>
      <c r="AG23" s="2">
        <f t="shared" si="2"/>
        <v>2.4573493405013154</v>
      </c>
      <c r="AH23" s="2">
        <f t="shared" si="2"/>
        <v>12.672715405731287</v>
      </c>
      <c r="AI23" s="2">
        <f t="shared" si="2"/>
        <v>1.4832660777402225</v>
      </c>
      <c r="AJ23" s="2">
        <f t="shared" si="2"/>
        <v>0.91733184966124726</v>
      </c>
      <c r="AK23" s="2">
        <f t="shared" si="2"/>
        <v>25.624467490539853</v>
      </c>
      <c r="AL23" s="2">
        <f t="shared" si="2"/>
        <v>15.148138175451589</v>
      </c>
    </row>
    <row r="24" spans="1:38" x14ac:dyDescent="0.25">
      <c r="A24">
        <f t="shared" si="1"/>
        <v>2027</v>
      </c>
      <c r="B24">
        <v>46388</v>
      </c>
      <c r="C24" s="3">
        <v>10323.72605575365</v>
      </c>
      <c r="D24" s="3">
        <v>7640.9130586045167</v>
      </c>
      <c r="E24" s="4">
        <v>0.17411723463497197</v>
      </c>
      <c r="F24" s="3">
        <v>49.112794127173387</v>
      </c>
      <c r="G24" s="3">
        <v>86.240812629760498</v>
      </c>
      <c r="H24" s="3">
        <v>3510.1709999999998</v>
      </c>
      <c r="I24" s="3">
        <v>2193.0770000000002</v>
      </c>
      <c r="J24" s="3">
        <v>1317.0940000000001</v>
      </c>
      <c r="K24" s="3">
        <v>237.90199999999999</v>
      </c>
      <c r="L24" s="3">
        <v>76.596980000000002</v>
      </c>
      <c r="M24" s="3">
        <v>600.85530000000006</v>
      </c>
      <c r="N24" s="3">
        <v>3388.2759999999998</v>
      </c>
      <c r="O24" s="3">
        <v>1190.1420000000001</v>
      </c>
      <c r="P24" s="3">
        <v>637.1771</v>
      </c>
      <c r="Q24" s="3">
        <v>252.65960000000001</v>
      </c>
      <c r="R24" s="3">
        <v>1308.296</v>
      </c>
      <c r="S24" s="3">
        <v>121.89530000000001</v>
      </c>
      <c r="T24" s="3">
        <v>91.221170000000001</v>
      </c>
      <c r="U24" s="3">
        <v>2515.549</v>
      </c>
      <c r="V24" s="3">
        <v>1474.549</v>
      </c>
      <c r="W24" s="2">
        <f t="shared" si="3"/>
        <v>3.5826072578874673</v>
      </c>
      <c r="X24" s="2">
        <f t="shared" si="2"/>
        <v>34.001008754428355</v>
      </c>
      <c r="Y24" s="2">
        <f t="shared" si="2"/>
        <v>21.243076270681822</v>
      </c>
      <c r="Z24" s="2">
        <f t="shared" si="2"/>
        <v>12.757932483746536</v>
      </c>
      <c r="AA24" s="2">
        <f t="shared" si="2"/>
        <v>2.304419922760462</v>
      </c>
      <c r="AB24" s="2">
        <f t="shared" si="2"/>
        <v>0.74195091565133831</v>
      </c>
      <c r="AC24" s="2">
        <f t="shared" si="2"/>
        <v>5.8201399064161485</v>
      </c>
      <c r="AD24" s="2">
        <f t="shared" si="2"/>
        <v>32.820281957323303</v>
      </c>
      <c r="AE24" s="2">
        <f t="shared" si="2"/>
        <v>11.528221434514979</v>
      </c>
      <c r="AF24" s="2">
        <f t="shared" si="2"/>
        <v>6.1719683044561853</v>
      </c>
      <c r="AG24" s="2">
        <f t="shared" si="2"/>
        <v>2.4473683109712798</v>
      </c>
      <c r="AH24" s="2">
        <f t="shared" si="2"/>
        <v>12.672711315028129</v>
      </c>
      <c r="AI24" s="2">
        <f t="shared" si="2"/>
        <v>1.1807297030326076</v>
      </c>
      <c r="AJ24" s="2">
        <f t="shared" si="2"/>
        <v>0.88360703787912254</v>
      </c>
      <c r="AK24" s="2">
        <f t="shared" si="2"/>
        <v>24.366677170768462</v>
      </c>
      <c r="AL24" s="2">
        <f t="shared" si="2"/>
        <v>14.283108560190822</v>
      </c>
    </row>
    <row r="25" spans="1:38" x14ac:dyDescent="0.25">
      <c r="A25">
        <f t="shared" si="1"/>
        <v>2028</v>
      </c>
      <c r="B25">
        <v>46753</v>
      </c>
      <c r="C25" s="3">
        <v>10717.025071665947</v>
      </c>
      <c r="D25" s="3">
        <v>7776.4810806561072</v>
      </c>
      <c r="E25" s="4">
        <v>0.17611655392219533</v>
      </c>
      <c r="F25" s="3">
        <v>49.691466497214854</v>
      </c>
      <c r="G25" s="3">
        <v>86.877480673878225</v>
      </c>
      <c r="H25" s="3">
        <v>3628.5770000000002</v>
      </c>
      <c r="I25" s="3">
        <v>2276.6260000000002</v>
      </c>
      <c r="J25" s="3">
        <v>1351.951</v>
      </c>
      <c r="K25" s="3">
        <v>246.8184</v>
      </c>
      <c r="L25" s="3">
        <v>79.034279999999995</v>
      </c>
      <c r="M25" s="3">
        <v>622.41219999999998</v>
      </c>
      <c r="N25" s="3">
        <v>3530.7420000000002</v>
      </c>
      <c r="O25" s="3">
        <v>1251.3119999999999</v>
      </c>
      <c r="P25" s="3">
        <v>660.42420000000004</v>
      </c>
      <c r="Q25" s="3">
        <v>260.8673</v>
      </c>
      <c r="R25" s="3">
        <v>1358.1379999999999</v>
      </c>
      <c r="S25" s="3">
        <v>97.834900000000005</v>
      </c>
      <c r="T25" s="3">
        <v>91.733350000000002</v>
      </c>
      <c r="U25" s="3">
        <v>2509.4470000000001</v>
      </c>
      <c r="V25" s="3">
        <v>1468.4469999999999</v>
      </c>
      <c r="W25" s="2">
        <f t="shared" si="3"/>
        <v>3.6466532752890131</v>
      </c>
      <c r="X25" s="2">
        <f t="shared" si="2"/>
        <v>33.858062062328862</v>
      </c>
      <c r="Y25" s="2">
        <f t="shared" si="2"/>
        <v>21.243078044288854</v>
      </c>
      <c r="Z25" s="2">
        <f t="shared" si="2"/>
        <v>12.61498401804001</v>
      </c>
      <c r="AA25" s="2">
        <f t="shared" si="2"/>
        <v>2.303049571588176</v>
      </c>
      <c r="AB25" s="2">
        <f t="shared" si="2"/>
        <v>0.73746472991794754</v>
      </c>
      <c r="AC25" s="2">
        <f t="shared" si="2"/>
        <v>5.8076956602962104</v>
      </c>
      <c r="AD25" s="2">
        <f t="shared" si="2"/>
        <v>32.945168798146248</v>
      </c>
      <c r="AE25" s="2">
        <f t="shared" si="2"/>
        <v>11.675926776622584</v>
      </c>
      <c r="AF25" s="2">
        <f t="shared" si="2"/>
        <v>6.1623836426962653</v>
      </c>
      <c r="AG25" s="2">
        <f t="shared" si="2"/>
        <v>2.4341391221495812</v>
      </c>
      <c r="AH25" s="2">
        <f t="shared" si="2"/>
        <v>12.672714591203986</v>
      </c>
      <c r="AI25" s="2">
        <f t="shared" si="2"/>
        <v>0.91289233108784451</v>
      </c>
      <c r="AJ25" s="2">
        <f t="shared" si="2"/>
        <v>0.85595908740129678</v>
      </c>
      <c r="AK25" s="2">
        <f t="shared" si="2"/>
        <v>23.415518609120042</v>
      </c>
      <c r="AL25" s="2">
        <f t="shared" si="2"/>
        <v>13.702002096480417</v>
      </c>
    </row>
    <row r="26" spans="1:38" x14ac:dyDescent="0.25">
      <c r="A26">
        <f t="shared" si="1"/>
        <v>2029</v>
      </c>
      <c r="B26">
        <v>47119</v>
      </c>
      <c r="C26" s="3">
        <v>11130.786189933257</v>
      </c>
      <c r="D26" s="3">
        <v>7918.3449761077472</v>
      </c>
      <c r="E26" s="4">
        <v>0.17807703910347655</v>
      </c>
      <c r="F26" s="3">
        <v>50.269215222263291</v>
      </c>
      <c r="G26" s="3">
        <v>87.560957579197861</v>
      </c>
      <c r="H26" s="3">
        <v>3752.8879999999999</v>
      </c>
      <c r="I26" s="3">
        <v>2364.5210000000002</v>
      </c>
      <c r="J26" s="3">
        <v>1388.367</v>
      </c>
      <c r="K26" s="3">
        <v>256.05829999999997</v>
      </c>
      <c r="L26" s="3">
        <v>81.536010000000005</v>
      </c>
      <c r="M26" s="3">
        <v>644.78830000000005</v>
      </c>
      <c r="N26" s="3">
        <v>3681.9769999999999</v>
      </c>
      <c r="O26" s="3">
        <v>1317.4280000000001</v>
      </c>
      <c r="P26" s="3">
        <v>684.20050000000003</v>
      </c>
      <c r="Q26" s="3">
        <v>269.77600000000001</v>
      </c>
      <c r="R26" s="3">
        <v>1410.5730000000001</v>
      </c>
      <c r="S26" s="3">
        <v>70.911270000000002</v>
      </c>
      <c r="T26" s="3">
        <v>92.796610000000001</v>
      </c>
      <c r="U26" s="3">
        <v>2531.3330000000001</v>
      </c>
      <c r="V26" s="3">
        <v>1490.3330000000001</v>
      </c>
      <c r="W26" s="2">
        <f t="shared" si="3"/>
        <v>3.6978908102063919</v>
      </c>
      <c r="X26" s="2">
        <f t="shared" si="2"/>
        <v>33.716288642702814</v>
      </c>
      <c r="Y26" s="2">
        <f t="shared" si="2"/>
        <v>21.24307267835659</v>
      </c>
      <c r="Z26" s="2">
        <f t="shared" si="2"/>
        <v>12.473215964346224</v>
      </c>
      <c r="AA26" s="2">
        <f t="shared" si="2"/>
        <v>2.3004511597894179</v>
      </c>
      <c r="AB26" s="2">
        <f t="shared" si="2"/>
        <v>0.73252696268428563</v>
      </c>
      <c r="AC26" s="2">
        <f t="shared" si="2"/>
        <v>5.7928369928006527</v>
      </c>
      <c r="AD26" s="2">
        <f t="shared" si="2"/>
        <v>33.079217740522232</v>
      </c>
      <c r="AE26" s="2">
        <f t="shared" si="2"/>
        <v>11.835893507607659</v>
      </c>
      <c r="AF26" s="2">
        <f t="shared" si="2"/>
        <v>6.1469197981611998</v>
      </c>
      <c r="AG26" s="2">
        <f t="shared" si="2"/>
        <v>2.4236922297904426</v>
      </c>
      <c r="AH26" s="2">
        <f t="shared" si="2"/>
        <v>12.672716697008608</v>
      </c>
      <c r="AI26" s="2">
        <f t="shared" si="2"/>
        <v>0.63707332788525339</v>
      </c>
      <c r="AJ26" s="2">
        <f t="shared" si="2"/>
        <v>0.83369322181326022</v>
      </c>
      <c r="AK26" s="2">
        <f t="shared" si="2"/>
        <v>22.741726925716634</v>
      </c>
      <c r="AL26" s="2">
        <f t="shared" si="2"/>
        <v>13.389287823602842</v>
      </c>
    </row>
    <row r="27" spans="1:38" x14ac:dyDescent="0.25">
      <c r="A27">
        <f t="shared" si="1"/>
        <v>2030</v>
      </c>
      <c r="B27">
        <v>47484</v>
      </c>
      <c r="C27" s="3">
        <v>11553.526544204022</v>
      </c>
      <c r="D27" s="3">
        <v>8057.9230554203941</v>
      </c>
      <c r="E27" s="4">
        <v>0.17999514131429159</v>
      </c>
      <c r="F27" s="3">
        <v>50.849681637011464</v>
      </c>
      <c r="G27" s="3">
        <v>88.196865675303485</v>
      </c>
      <c r="H27" s="3">
        <v>3880.16</v>
      </c>
      <c r="I27" s="3">
        <v>2454.3240000000001</v>
      </c>
      <c r="J27" s="3">
        <v>1425.836</v>
      </c>
      <c r="K27" s="3">
        <v>265.64120000000003</v>
      </c>
      <c r="L27" s="3">
        <v>84.102789999999999</v>
      </c>
      <c r="M27" s="3">
        <v>667.44439999999997</v>
      </c>
      <c r="N27" s="3">
        <v>3836.1309999999999</v>
      </c>
      <c r="O27" s="3">
        <v>1384.8969999999999</v>
      </c>
      <c r="P27" s="3">
        <v>708.1345</v>
      </c>
      <c r="Q27" s="3">
        <v>278.9538</v>
      </c>
      <c r="R27" s="3">
        <v>1464.146</v>
      </c>
      <c r="S27" s="3">
        <v>44.028970000000001</v>
      </c>
      <c r="T27" s="3">
        <v>94.64349</v>
      </c>
      <c r="U27" s="3">
        <v>2581.9470000000001</v>
      </c>
      <c r="V27" s="3">
        <v>1540.9469999999999</v>
      </c>
      <c r="W27" s="2">
        <f t="shared" si="3"/>
        <v>3.7388794757544739</v>
      </c>
      <c r="X27" s="2">
        <f t="shared" si="2"/>
        <v>33.584204659542095</v>
      </c>
      <c r="Y27" s="2">
        <f t="shared" si="2"/>
        <v>21.243072326096346</v>
      </c>
      <c r="Z27" s="2">
        <f t="shared" si="2"/>
        <v>12.341132333445751</v>
      </c>
      <c r="AA27" s="2">
        <f t="shared" si="2"/>
        <v>2.299221791577243</v>
      </c>
      <c r="AB27" s="2">
        <f t="shared" si="2"/>
        <v>0.72794042302340378</v>
      </c>
      <c r="AC27" s="2">
        <f t="shared" si="2"/>
        <v>5.776975518655231</v>
      </c>
      <c r="AD27" s="2">
        <f t="shared" si="2"/>
        <v>33.203117553094167</v>
      </c>
      <c r="AE27" s="2">
        <f t="shared" si="2"/>
        <v>11.986790307715626</v>
      </c>
      <c r="AF27" s="2">
        <f t="shared" si="2"/>
        <v>6.1291632238058513</v>
      </c>
      <c r="AG27" s="2">
        <f t="shared" si="2"/>
        <v>2.4144472160315487</v>
      </c>
      <c r="AH27" s="2">
        <f t="shared" si="2"/>
        <v>12.672719402150923</v>
      </c>
      <c r="AI27" s="2">
        <f t="shared" si="2"/>
        <v>0.38108684678694671</v>
      </c>
      <c r="AJ27" s="2">
        <f t="shared" si="2"/>
        <v>0.81917403866163396</v>
      </c>
      <c r="AK27" s="2">
        <f t="shared" si="2"/>
        <v>22.34769609193712</v>
      </c>
      <c r="AL27" s="2">
        <f t="shared" si="2"/>
        <v>13.337460160794247</v>
      </c>
    </row>
    <row r="28" spans="1:38" x14ac:dyDescent="0.25">
      <c r="A28">
        <f t="shared" si="1"/>
        <v>2031</v>
      </c>
      <c r="B28">
        <v>47849</v>
      </c>
      <c r="C28" s="3">
        <v>12004.974198763495</v>
      </c>
      <c r="D28" s="3">
        <v>8208.6073228420028</v>
      </c>
      <c r="E28" s="4">
        <v>0.18185088982888686</v>
      </c>
      <c r="F28" s="3">
        <v>51.434901268788259</v>
      </c>
      <c r="G28" s="3">
        <v>88.922873054932722</v>
      </c>
      <c r="H28" s="3">
        <v>4015.306</v>
      </c>
      <c r="I28" s="3">
        <v>2550.2260000000001</v>
      </c>
      <c r="J28" s="3">
        <v>1465.08</v>
      </c>
      <c r="K28" s="3">
        <v>275.55500000000001</v>
      </c>
      <c r="L28" s="3">
        <v>86.726939999999999</v>
      </c>
      <c r="M28" s="3">
        <v>691.10149999999999</v>
      </c>
      <c r="N28" s="3">
        <v>4002.1</v>
      </c>
      <c r="O28" s="3">
        <v>1457.181</v>
      </c>
      <c r="P28" s="3">
        <v>734.06029999999998</v>
      </c>
      <c r="Q28" s="3">
        <v>289.5025</v>
      </c>
      <c r="R28" s="3">
        <v>1521.356</v>
      </c>
      <c r="S28" s="3">
        <v>13.20614</v>
      </c>
      <c r="T28" s="3">
        <v>97.382570000000001</v>
      </c>
      <c r="U28" s="3">
        <v>2666.1239999999998</v>
      </c>
      <c r="V28" s="3">
        <v>1625.124</v>
      </c>
      <c r="W28" s="2">
        <f t="shared" si="3"/>
        <v>3.7716719204538278</v>
      </c>
      <c r="X28" s="2">
        <f t="shared" si="2"/>
        <v>33.447018989958124</v>
      </c>
      <c r="Y28" s="2">
        <f t="shared" si="2"/>
        <v>21.243077725753643</v>
      </c>
      <c r="Z28" s="2">
        <f t="shared" si="2"/>
        <v>12.203941264204486</v>
      </c>
      <c r="AA28" s="2">
        <f t="shared" si="2"/>
        <v>2.2953402101304139</v>
      </c>
      <c r="AB28" s="2">
        <f t="shared" si="2"/>
        <v>0.72242504285375986</v>
      </c>
      <c r="AC28" s="2">
        <f t="shared" si="2"/>
        <v>5.7567928806642747</v>
      </c>
      <c r="AD28" s="2">
        <f t="shared" si="2"/>
        <v>33.337014588604561</v>
      </c>
      <c r="AE28" s="2">
        <f t="shared" si="2"/>
        <v>12.13814353845166</v>
      </c>
      <c r="AF28" s="2">
        <f t="shared" si="2"/>
        <v>6.1146345493654435</v>
      </c>
      <c r="AG28" s="2">
        <f t="shared" si="2"/>
        <v>2.4115212178450043</v>
      </c>
      <c r="AH28" s="2">
        <f t="shared" si="2"/>
        <v>12.672713616966364</v>
      </c>
      <c r="AI28" s="2">
        <f t="shared" si="2"/>
        <v>0.11000556753683173</v>
      </c>
      <c r="AJ28" s="2">
        <f t="shared" si="2"/>
        <v>0.81118516697878729</v>
      </c>
      <c r="AK28" s="2">
        <f t="shared" si="2"/>
        <v>22.208494211296255</v>
      </c>
      <c r="AL28" s="2">
        <f t="shared" si="2"/>
        <v>13.53708865253027</v>
      </c>
    </row>
    <row r="29" spans="1:38" x14ac:dyDescent="0.25">
      <c r="A29">
        <f t="shared" si="1"/>
        <v>2032</v>
      </c>
      <c r="B29">
        <v>48214</v>
      </c>
      <c r="C29" s="3">
        <v>12469.733898058968</v>
      </c>
      <c r="D29" s="3">
        <v>8359.212416381708</v>
      </c>
      <c r="E29" s="4">
        <v>0.18365757442295114</v>
      </c>
      <c r="F29" s="3">
        <v>52.024992017616775</v>
      </c>
      <c r="G29" s="3">
        <v>89.603578556092515</v>
      </c>
      <c r="H29" s="3">
        <v>4155.8649999999998</v>
      </c>
      <c r="I29" s="3">
        <v>2648.9549999999999</v>
      </c>
      <c r="J29" s="3">
        <v>1506.91</v>
      </c>
      <c r="K29" s="3">
        <v>285.85969999999998</v>
      </c>
      <c r="L29" s="3">
        <v>89.416579999999996</v>
      </c>
      <c r="M29" s="3">
        <v>716.40729999999996</v>
      </c>
      <c r="N29" s="3">
        <v>4174.9520000000002</v>
      </c>
      <c r="O29" s="3">
        <v>1535.0630000000001</v>
      </c>
      <c r="P29" s="3">
        <v>759.14840000000004</v>
      </c>
      <c r="Q29" s="3">
        <v>300.48649999999998</v>
      </c>
      <c r="R29" s="3">
        <v>1580.2539999999999</v>
      </c>
      <c r="S29" s="3">
        <v>-19.086970000000001</v>
      </c>
      <c r="T29" s="3">
        <v>101.2568</v>
      </c>
      <c r="U29" s="3">
        <v>2786.4670000000001</v>
      </c>
      <c r="V29" s="3">
        <v>1745.4670000000001</v>
      </c>
      <c r="W29" s="2">
        <f t="shared" si="3"/>
        <v>3.7979028732347038</v>
      </c>
      <c r="X29" s="2">
        <f t="shared" si="2"/>
        <v>33.327615761286609</v>
      </c>
      <c r="Y29" s="2">
        <f t="shared" si="2"/>
        <v>21.243075607349848</v>
      </c>
      <c r="Z29" s="2">
        <f t="shared" si="2"/>
        <v>12.084540153936763</v>
      </c>
      <c r="AA29" s="2">
        <f t="shared" si="2"/>
        <v>2.2924282293184839</v>
      </c>
      <c r="AB29" s="2">
        <f t="shared" si="2"/>
        <v>0.71706887036233014</v>
      </c>
      <c r="AC29" s="2">
        <f t="shared" si="2"/>
        <v>5.7451691099159339</v>
      </c>
      <c r="AD29" s="2">
        <f t="shared" si="2"/>
        <v>33.480682379676686</v>
      </c>
      <c r="AE29" s="2">
        <f t="shared" si="2"/>
        <v>12.310310809751499</v>
      </c>
      <c r="AF29" s="2">
        <f t="shared" si="2"/>
        <v>6.0879278275390352</v>
      </c>
      <c r="AG29" s="2">
        <f t="shared" si="2"/>
        <v>2.4097266425771404</v>
      </c>
      <c r="AH29" s="2">
        <f t="shared" si="2"/>
        <v>12.672716297867282</v>
      </c>
      <c r="AI29" s="2">
        <f t="shared" si="2"/>
        <v>-0.15306637780755744</v>
      </c>
      <c r="AJ29" s="2">
        <f t="shared" si="2"/>
        <v>0.81202053570494859</v>
      </c>
      <c r="AK29" s="2">
        <f t="shared" si="2"/>
        <v>22.345841721881008</v>
      </c>
      <c r="AL29" s="2">
        <f t="shared" si="2"/>
        <v>13.997628291584462</v>
      </c>
    </row>
    <row r="30" spans="1:38" x14ac:dyDescent="0.25">
      <c r="A30">
        <f t="shared" si="1"/>
        <v>2033</v>
      </c>
      <c r="B30">
        <v>48580</v>
      </c>
      <c r="C30" s="3">
        <v>12944.553628727579</v>
      </c>
      <c r="D30" s="3">
        <v>8507.3620443032723</v>
      </c>
      <c r="E30" s="4">
        <v>0.1854008858655832</v>
      </c>
      <c r="F30" s="3">
        <v>52.620859718203633</v>
      </c>
      <c r="G30" s="3">
        <v>90.217603354589173</v>
      </c>
      <c r="H30" s="3">
        <v>4299.9260000000004</v>
      </c>
      <c r="I30" s="3">
        <v>2749.8209999999999</v>
      </c>
      <c r="J30" s="3">
        <v>1550.105</v>
      </c>
      <c r="K30" s="3">
        <v>296.58530000000002</v>
      </c>
      <c r="L30" s="3">
        <v>92.166629999999998</v>
      </c>
      <c r="M30" s="3">
        <v>742.06730000000005</v>
      </c>
      <c r="N30" s="3">
        <v>4352.1210000000001</v>
      </c>
      <c r="O30" s="3">
        <v>1615.64</v>
      </c>
      <c r="P30" s="3">
        <v>784.31290000000001</v>
      </c>
      <c r="Q30" s="3">
        <v>311.74079999999998</v>
      </c>
      <c r="R30" s="3">
        <v>1640.4259999999999</v>
      </c>
      <c r="S30" s="3">
        <v>-52.194459999999999</v>
      </c>
      <c r="T30" s="3">
        <v>106.4122</v>
      </c>
      <c r="U30" s="3">
        <v>2945.0740000000001</v>
      </c>
      <c r="V30" s="3">
        <v>1904.0740000000001</v>
      </c>
      <c r="W30" s="2">
        <f t="shared" si="3"/>
        <v>3.8188932436666212</v>
      </c>
      <c r="X30" s="2">
        <f t="shared" si="2"/>
        <v>33.218032257653626</v>
      </c>
      <c r="Y30" s="2">
        <f t="shared" si="2"/>
        <v>21.243073178648501</v>
      </c>
      <c r="Z30" s="2">
        <f t="shared" si="2"/>
        <v>11.974959079005121</v>
      </c>
      <c r="AA30" s="2">
        <f t="shared" si="2"/>
        <v>2.2911975839923473</v>
      </c>
      <c r="AB30" s="2">
        <f t="shared" si="2"/>
        <v>0.71201087842423949</v>
      </c>
      <c r="AC30" s="2">
        <f t="shared" si="2"/>
        <v>5.7326604013068909</v>
      </c>
      <c r="AD30" s="2">
        <f t="shared" si="2"/>
        <v>33.621252032526087</v>
      </c>
      <c r="AE30" s="2">
        <f t="shared" si="2"/>
        <v>12.481233778617471</v>
      </c>
      <c r="AF30" s="2">
        <f t="shared" si="2"/>
        <v>6.0590185068984592</v>
      </c>
      <c r="AG30" s="2">
        <f t="shared" si="2"/>
        <v>2.4082777123203392</v>
      </c>
      <c r="AH30" s="2">
        <f t="shared" si="2"/>
        <v>12.672711991856071</v>
      </c>
      <c r="AI30" s="2">
        <f t="shared" si="2"/>
        <v>-0.40321560323382583</v>
      </c>
      <c r="AJ30" s="2">
        <f t="shared" si="2"/>
        <v>0.8220615638985157</v>
      </c>
      <c r="AK30" s="2">
        <f t="shared" si="2"/>
        <v>22.751452730390476</v>
      </c>
      <c r="AL30" s="2">
        <f t="shared" si="2"/>
        <v>14.709460477449976</v>
      </c>
    </row>
    <row r="31" spans="1:38" x14ac:dyDescent="0.25">
      <c r="A31">
        <f t="shared" si="1"/>
        <v>2034</v>
      </c>
      <c r="B31">
        <v>48945</v>
      </c>
      <c r="C31" s="3">
        <v>13430.659964805953</v>
      </c>
      <c r="D31" s="3">
        <v>8653.7677674746301</v>
      </c>
      <c r="E31" s="4">
        <v>0.18708971373970773</v>
      </c>
      <c r="F31" s="3">
        <v>53.222342952434609</v>
      </c>
      <c r="G31" s="3">
        <v>90.77972552989435</v>
      </c>
      <c r="H31" s="3">
        <v>4448.6049999999996</v>
      </c>
      <c r="I31" s="3">
        <v>2853.085</v>
      </c>
      <c r="J31" s="3">
        <v>1595.52</v>
      </c>
      <c r="K31" s="3">
        <v>307.77420000000001</v>
      </c>
      <c r="L31" s="3">
        <v>94.983069999999998</v>
      </c>
      <c r="M31" s="3">
        <v>768.99570000000006</v>
      </c>
      <c r="N31" s="3">
        <v>4532.7529999999997</v>
      </c>
      <c r="O31" s="3">
        <v>1698.6569999999999</v>
      </c>
      <c r="P31" s="3">
        <v>809.24779999999998</v>
      </c>
      <c r="Q31" s="3">
        <v>322.81900000000002</v>
      </c>
      <c r="R31" s="3">
        <v>1702.029</v>
      </c>
      <c r="S31" s="3">
        <v>-84.148049999999998</v>
      </c>
      <c r="T31" s="3">
        <v>112.9636</v>
      </c>
      <c r="U31" s="3">
        <v>3142.1860000000001</v>
      </c>
      <c r="V31" s="3">
        <v>2101.1860000000001</v>
      </c>
      <c r="W31" s="2">
        <f t="shared" si="3"/>
        <v>3.8356795109392836</v>
      </c>
      <c r="X31" s="2">
        <f t="shared" si="2"/>
        <v>33.122758015296633</v>
      </c>
      <c r="Y31" s="2">
        <f t="shared" si="2"/>
        <v>21.243073739312123</v>
      </c>
      <c r="Z31" s="2">
        <f t="shared" si="2"/>
        <v>11.879684275984514</v>
      </c>
      <c r="AA31" s="2">
        <f t="shared" si="2"/>
        <v>2.2915791242314185</v>
      </c>
      <c r="AB31" s="2">
        <f t="shared" si="2"/>
        <v>0.70721074205508949</v>
      </c>
      <c r="AC31" s="2">
        <f t="shared" si="2"/>
        <v>5.7256732134913415</v>
      </c>
      <c r="AD31" s="2">
        <f t="shared" si="2"/>
        <v>33.749294613055071</v>
      </c>
      <c r="AE31" s="2">
        <f t="shared" si="2"/>
        <v>12.64760633097111</v>
      </c>
      <c r="AF31" s="2">
        <f t="shared" si="2"/>
        <v>6.025376281735773</v>
      </c>
      <c r="AG31" s="2">
        <f t="shared" si="2"/>
        <v>2.4035974467816419</v>
      </c>
      <c r="AH31" s="2">
        <f t="shared" si="2"/>
        <v>12.672713064436451</v>
      </c>
      <c r="AI31" s="2">
        <f t="shared" si="2"/>
        <v>-0.62653697004096387</v>
      </c>
      <c r="AJ31" s="2">
        <f t="shared" si="2"/>
        <v>0.84108748412969081</v>
      </c>
      <c r="AK31" s="2">
        <f t="shared" si="2"/>
        <v>23.395618742741352</v>
      </c>
      <c r="AL31" s="2">
        <f t="shared" si="2"/>
        <v>15.644696578619383</v>
      </c>
    </row>
    <row r="32" spans="1:38" x14ac:dyDescent="0.25">
      <c r="A32">
        <f t="shared" si="1"/>
        <v>2035</v>
      </c>
      <c r="B32">
        <v>49310</v>
      </c>
      <c r="C32" s="3">
        <v>13939.181077615809</v>
      </c>
      <c r="D32" s="3">
        <v>8805.3140338497124</v>
      </c>
      <c r="E32" s="4">
        <v>0.18873099759023138</v>
      </c>
      <c r="F32" s="3">
        <v>53.829967027495783</v>
      </c>
      <c r="G32" s="3">
        <v>91.371632710425715</v>
      </c>
      <c r="H32" s="3">
        <v>4604.808</v>
      </c>
      <c r="I32" s="3">
        <v>2961.1109999999999</v>
      </c>
      <c r="J32" s="3">
        <v>1643.6969999999999</v>
      </c>
      <c r="K32" s="3">
        <v>319.44009999999997</v>
      </c>
      <c r="L32" s="3">
        <v>97.870590000000007</v>
      </c>
      <c r="M32" s="3">
        <v>797.71600000000001</v>
      </c>
      <c r="N32" s="3">
        <v>4721.009</v>
      </c>
      <c r="O32" s="3">
        <v>1784.8009999999999</v>
      </c>
      <c r="P32" s="3">
        <v>835.29930000000002</v>
      </c>
      <c r="Q32" s="3">
        <v>334.43630000000002</v>
      </c>
      <c r="R32" s="3">
        <v>1766.473</v>
      </c>
      <c r="S32" s="3">
        <v>-116.20180000000001</v>
      </c>
      <c r="T32" s="3">
        <v>120.94629999999999</v>
      </c>
      <c r="U32" s="3">
        <v>3379.3339999999998</v>
      </c>
      <c r="V32" s="3">
        <v>2338.3339999999998</v>
      </c>
      <c r="W32" s="2">
        <f t="shared" si="3"/>
        <v>3.849113324290796</v>
      </c>
      <c r="X32" s="2">
        <f t="shared" si="2"/>
        <v>33.034996635452401</v>
      </c>
      <c r="Y32" s="2">
        <f t="shared" si="2"/>
        <v>21.243077218898396</v>
      </c>
      <c r="Z32" s="2">
        <f t="shared" si="2"/>
        <v>11.791919416554</v>
      </c>
      <c r="AA32" s="2">
        <f t="shared" si="2"/>
        <v>2.2916704949975282</v>
      </c>
      <c r="AB32" s="2">
        <f t="shared" si="2"/>
        <v>0.7021258239995547</v>
      </c>
      <c r="AC32" s="2">
        <f t="shared" si="2"/>
        <v>5.7228326080146115</v>
      </c>
      <c r="AD32" s="2">
        <f t="shared" si="2"/>
        <v>33.868625234958877</v>
      </c>
      <c r="AE32" s="2">
        <f t="shared" si="2"/>
        <v>12.804202700731947</v>
      </c>
      <c r="AF32" s="2">
        <f t="shared" si="2"/>
        <v>5.9924560513914473</v>
      </c>
      <c r="AG32" s="2">
        <f t="shared" si="2"/>
        <v>2.3992535726295539</v>
      </c>
      <c r="AH32" s="2">
        <f t="shared" si="2"/>
        <v>12.67271721461948</v>
      </c>
      <c r="AI32" s="2">
        <f t="shared" si="2"/>
        <v>-0.83363433872454895</v>
      </c>
      <c r="AJ32" s="2">
        <f t="shared" si="2"/>
        <v>0.8676714889242757</v>
      </c>
      <c r="AK32" s="2">
        <f t="shared" si="2"/>
        <v>24.243418470448688</v>
      </c>
      <c r="AL32" s="2">
        <f t="shared" si="2"/>
        <v>16.775260949547505</v>
      </c>
    </row>
    <row r="33" spans="1:38" x14ac:dyDescent="0.25">
      <c r="A33">
        <f t="shared" si="1"/>
        <v>2036</v>
      </c>
      <c r="B33">
        <v>49675</v>
      </c>
      <c r="C33" s="3">
        <v>14479.996368201661</v>
      </c>
      <c r="D33" s="3">
        <v>8967.5956476453885</v>
      </c>
      <c r="E33" s="4">
        <v>0.19032384941932876</v>
      </c>
      <c r="F33" s="3">
        <v>54.444194255303508</v>
      </c>
      <c r="G33" s="3">
        <v>92.051687910588157</v>
      </c>
      <c r="H33" s="3">
        <v>4771.1490000000003</v>
      </c>
      <c r="I33" s="3">
        <v>3075.9960000000001</v>
      </c>
      <c r="J33" s="3">
        <v>1695.153</v>
      </c>
      <c r="K33" s="3">
        <v>331.55099999999999</v>
      </c>
      <c r="L33" s="3">
        <v>100.8302</v>
      </c>
      <c r="M33" s="3">
        <v>828.82910000000004</v>
      </c>
      <c r="N33" s="3">
        <v>4920.2929999999997</v>
      </c>
      <c r="O33" s="3">
        <v>1875.037</v>
      </c>
      <c r="P33" s="3">
        <v>863.48</v>
      </c>
      <c r="Q33" s="3">
        <v>346.76710000000003</v>
      </c>
      <c r="R33" s="3">
        <v>1835.009</v>
      </c>
      <c r="S33" s="3">
        <v>-149.14320000000001</v>
      </c>
      <c r="T33" s="3">
        <v>130.4375</v>
      </c>
      <c r="U33" s="3">
        <v>3658.9140000000002</v>
      </c>
      <c r="V33" s="3">
        <v>2617.9140000000002</v>
      </c>
      <c r="W33" s="2">
        <f t="shared" si="3"/>
        <v>3.8598581850743372</v>
      </c>
      <c r="X33" s="2">
        <f t="shared" si="2"/>
        <v>32.949932297479933</v>
      </c>
      <c r="Y33" s="2">
        <f t="shared" si="2"/>
        <v>21.243071626419358</v>
      </c>
      <c r="Z33" s="2">
        <f t="shared" si="2"/>
        <v>11.706860671060575</v>
      </c>
      <c r="AA33" s="2">
        <f t="shared" si="2"/>
        <v>2.2897174251237526</v>
      </c>
      <c r="AB33" s="2">
        <f t="shared" si="2"/>
        <v>0.69634133487370886</v>
      </c>
      <c r="AC33" s="2">
        <f t="shared" si="2"/>
        <v>5.7239593085819003</v>
      </c>
      <c r="AD33" s="2">
        <f t="shared" si="2"/>
        <v>33.979932555819239</v>
      </c>
      <c r="AE33" s="2">
        <f t="shared" si="2"/>
        <v>12.949153800325641</v>
      </c>
      <c r="AF33" s="2">
        <f t="shared" si="2"/>
        <v>5.963261164182458</v>
      </c>
      <c r="AG33" s="2">
        <f t="shared" si="2"/>
        <v>2.3948010150161849</v>
      </c>
      <c r="AH33" s="2">
        <f t="shared" si="2"/>
        <v>12.672717266902868</v>
      </c>
      <c r="AI33" s="2">
        <f t="shared" si="2"/>
        <v>-1.0299947334760473</v>
      </c>
      <c r="AJ33" s="2">
        <f t="shared" si="2"/>
        <v>0.90081169002530392</v>
      </c>
      <c r="AK33" s="2">
        <f t="shared" si="2"/>
        <v>25.26874943169905</v>
      </c>
      <c r="AL33" s="2">
        <f t="shared" si="2"/>
        <v>18.079521109197152</v>
      </c>
    </row>
    <row r="34" spans="1:38" x14ac:dyDescent="0.25">
      <c r="A34">
        <f t="shared" si="1"/>
        <v>2037</v>
      </c>
      <c r="B34">
        <v>50041</v>
      </c>
      <c r="C34" s="3">
        <v>15021.226752650527</v>
      </c>
      <c r="D34" s="3">
        <v>9120.375585783233</v>
      </c>
      <c r="E34" s="4">
        <v>0.19184580596723019</v>
      </c>
      <c r="F34" s="3">
        <v>55.065033007260453</v>
      </c>
      <c r="G34" s="3">
        <v>92.600704598099952</v>
      </c>
      <c r="H34" s="3">
        <v>4939.9709999999995</v>
      </c>
      <c r="I34" s="3">
        <v>3190.97</v>
      </c>
      <c r="J34" s="3">
        <v>1749.001</v>
      </c>
      <c r="K34" s="3">
        <v>344.07830000000001</v>
      </c>
      <c r="L34" s="3">
        <v>103.8511</v>
      </c>
      <c r="M34" s="3">
        <v>861.42700000000002</v>
      </c>
      <c r="N34" s="3">
        <v>5119.6490000000003</v>
      </c>
      <c r="O34" s="3">
        <v>1965.76</v>
      </c>
      <c r="P34" s="3">
        <v>891.24210000000005</v>
      </c>
      <c r="Q34" s="3">
        <v>359.04939999999999</v>
      </c>
      <c r="R34" s="3">
        <v>1903.597</v>
      </c>
      <c r="S34" s="3">
        <v>-179.67760000000001</v>
      </c>
      <c r="T34" s="3">
        <v>141.54339999999999</v>
      </c>
      <c r="U34" s="3">
        <v>3980.1350000000002</v>
      </c>
      <c r="V34" s="3">
        <v>2939.1350000000002</v>
      </c>
      <c r="W34" s="2">
        <f t="shared" si="3"/>
        <v>3.8684538636327601</v>
      </c>
      <c r="X34" s="2">
        <f t="shared" si="2"/>
        <v>32.886601616131863</v>
      </c>
      <c r="Y34" s="2">
        <f t="shared" si="2"/>
        <v>21.24307190447642</v>
      </c>
      <c r="Z34" s="2">
        <f t="shared" si="2"/>
        <v>11.643529711655441</v>
      </c>
      <c r="AA34" s="2">
        <f t="shared" si="2"/>
        <v>2.2906138470966537</v>
      </c>
      <c r="AB34" s="2">
        <f t="shared" si="2"/>
        <v>0.69136230821943523</v>
      </c>
      <c r="AC34" s="2">
        <f t="shared" si="2"/>
        <v>5.7347313517386276</v>
      </c>
      <c r="AD34" s="2">
        <f t="shared" si="2"/>
        <v>34.082762242415569</v>
      </c>
      <c r="AE34" s="2">
        <f t="shared" si="2"/>
        <v>13.086547672633579</v>
      </c>
      <c r="AF34" s="2">
        <f t="shared" si="2"/>
        <v>5.9332178035508214</v>
      </c>
      <c r="AG34" s="2">
        <f t="shared" si="2"/>
        <v>2.3902801409787986</v>
      </c>
      <c r="AH34" s="2">
        <f t="shared" si="2"/>
        <v>12.672713296629427</v>
      </c>
      <c r="AI34" s="2">
        <f t="shared" si="2"/>
        <v>-1.1961579633853507</v>
      </c>
      <c r="AJ34" s="2">
        <f t="shared" si="2"/>
        <v>0.94228921732390702</v>
      </c>
      <c r="AK34" s="2">
        <f t="shared" si="2"/>
        <v>26.496737354009362</v>
      </c>
      <c r="AL34" s="2">
        <f t="shared" si="2"/>
        <v>19.566544386805049</v>
      </c>
    </row>
    <row r="35" spans="1:38" x14ac:dyDescent="0.25">
      <c r="A35">
        <f t="shared" si="1"/>
        <v>2038</v>
      </c>
      <c r="B35">
        <v>50406</v>
      </c>
      <c r="C35" s="3">
        <v>15591.368862867799</v>
      </c>
      <c r="D35" s="3">
        <v>9280.9290243173928</v>
      </c>
      <c r="E35" s="4">
        <v>0.19330493926357659</v>
      </c>
      <c r="F35" s="3">
        <v>55.692711752083255</v>
      </c>
      <c r="G35" s="3">
        <v>93.195549681945295</v>
      </c>
      <c r="H35" s="3">
        <v>5116.2129999999997</v>
      </c>
      <c r="I35" s="3">
        <v>3312.0859999999998</v>
      </c>
      <c r="J35" s="3">
        <v>1804.127</v>
      </c>
      <c r="K35" s="3">
        <v>357.04790000000003</v>
      </c>
      <c r="L35" s="3">
        <v>106.93899999999999</v>
      </c>
      <c r="M35" s="3">
        <v>894.34969999999998</v>
      </c>
      <c r="N35" s="3">
        <v>5331.3109999999997</v>
      </c>
      <c r="O35" s="3">
        <v>2061.4169999999999</v>
      </c>
      <c r="P35" s="3">
        <v>921.8623</v>
      </c>
      <c r="Q35" s="3">
        <v>372.18200000000002</v>
      </c>
      <c r="R35" s="3">
        <v>1975.85</v>
      </c>
      <c r="S35" s="3">
        <v>-215.09809999999999</v>
      </c>
      <c r="T35" s="3">
        <v>154.24340000000001</v>
      </c>
      <c r="U35" s="3">
        <v>4349.4769999999999</v>
      </c>
      <c r="V35" s="3">
        <v>3308.4769999999999</v>
      </c>
      <c r="W35" s="2">
        <f t="shared" si="3"/>
        <v>3.8753308618928752</v>
      </c>
      <c r="X35" s="2">
        <f t="shared" si="2"/>
        <v>32.814392661729052</v>
      </c>
      <c r="Y35" s="2">
        <f t="shared" si="2"/>
        <v>21.2430738386802</v>
      </c>
      <c r="Z35" s="2">
        <f t="shared" si="2"/>
        <v>11.571318823048856</v>
      </c>
      <c r="AA35" s="2">
        <f t="shared" si="2"/>
        <v>2.2900356161179705</v>
      </c>
      <c r="AB35" s="2">
        <f t="shared" si="2"/>
        <v>0.68588589584769899</v>
      </c>
      <c r="AC35" s="2">
        <f t="shared" si="2"/>
        <v>5.7361846023024414</v>
      </c>
      <c r="AD35" s="2">
        <f t="shared" si="2"/>
        <v>34.19398929555814</v>
      </c>
      <c r="AE35" s="2">
        <f t="shared" si="2"/>
        <v>13.221526718602904</v>
      </c>
      <c r="AF35" s="2">
        <f t="shared" si="2"/>
        <v>5.9126450545050933</v>
      </c>
      <c r="AG35" s="2">
        <f t="shared" si="2"/>
        <v>2.3871027827863394</v>
      </c>
      <c r="AH35" s="2">
        <f t="shared" si="2"/>
        <v>12.672716663805309</v>
      </c>
      <c r="AI35" s="2">
        <f t="shared" si="2"/>
        <v>-1.379597275209586</v>
      </c>
      <c r="AJ35" s="2">
        <f t="shared" si="2"/>
        <v>0.98928709439582352</v>
      </c>
      <c r="AK35" s="2">
        <f t="shared" si="2"/>
        <v>27.896697450078666</v>
      </c>
      <c r="AL35" s="2">
        <f t="shared" si="2"/>
        <v>21.219926416335554</v>
      </c>
    </row>
    <row r="36" spans="1:38" x14ac:dyDescent="0.25">
      <c r="A36">
        <f t="shared" si="1"/>
        <v>2039</v>
      </c>
      <c r="B36">
        <v>50771</v>
      </c>
      <c r="C36" s="3">
        <v>16182.67889158596</v>
      </c>
      <c r="D36" s="3">
        <v>9444.0281112016128</v>
      </c>
      <c r="E36" s="4">
        <v>0.19471398256212719</v>
      </c>
      <c r="F36" s="3">
        <v>56.327748071821752</v>
      </c>
      <c r="G36" s="3">
        <v>93.786799394468233</v>
      </c>
      <c r="H36" s="3">
        <v>5299.7280000000001</v>
      </c>
      <c r="I36" s="3">
        <v>3437.6990000000001</v>
      </c>
      <c r="J36" s="3">
        <v>1862.029</v>
      </c>
      <c r="K36" s="3">
        <v>370.50200000000001</v>
      </c>
      <c r="L36" s="3">
        <v>110.1016</v>
      </c>
      <c r="M36" s="3">
        <v>929.0847</v>
      </c>
      <c r="N36" s="3">
        <v>5549.8379999999997</v>
      </c>
      <c r="O36" s="3">
        <v>2161.1329999999998</v>
      </c>
      <c r="P36" s="3">
        <v>952.16669999999999</v>
      </c>
      <c r="Q36" s="3">
        <v>385.75369999999998</v>
      </c>
      <c r="R36" s="3">
        <v>2050.7849999999999</v>
      </c>
      <c r="S36" s="3">
        <v>-250.1104</v>
      </c>
      <c r="T36" s="3">
        <v>168.79589999999999</v>
      </c>
      <c r="U36" s="3">
        <v>4768.3829999999998</v>
      </c>
      <c r="V36" s="3">
        <v>3727.3829999999998</v>
      </c>
      <c r="W36" s="2">
        <f t="shared" si="3"/>
        <v>3.8808321092398006</v>
      </c>
      <c r="X36" s="2">
        <f t="shared" si="2"/>
        <v>32.749386152348031</v>
      </c>
      <c r="Y36" s="2">
        <f t="shared" si="2"/>
        <v>21.243077385582936</v>
      </c>
      <c r="Z36" s="2">
        <f t="shared" si="2"/>
        <v>11.506308766765097</v>
      </c>
      <c r="AA36" s="2">
        <f t="shared" si="2"/>
        <v>2.2894973229224691</v>
      </c>
      <c r="AB36" s="2">
        <f t="shared" si="2"/>
        <v>0.68036695739693842</v>
      </c>
      <c r="AC36" s="2">
        <f t="shared" si="2"/>
        <v>5.7412292873404871</v>
      </c>
      <c r="AD36" s="2">
        <f t="shared" si="2"/>
        <v>34.294927540616207</v>
      </c>
      <c r="AE36" s="2">
        <f t="shared" si="2"/>
        <v>13.354605961585643</v>
      </c>
      <c r="AF36" s="2">
        <f t="shared" si="2"/>
        <v>5.8838632736825209</v>
      </c>
      <c r="AG36" s="2">
        <f t="shared" si="2"/>
        <v>2.383744388579379</v>
      </c>
      <c r="AH36" s="2">
        <f t="shared" si="2"/>
        <v>12.672716388547309</v>
      </c>
      <c r="AI36" s="2">
        <f t="shared" si="2"/>
        <v>-1.5455438600468225</v>
      </c>
      <c r="AJ36" s="2">
        <f t="shared" si="2"/>
        <v>1.0430652497700115</v>
      </c>
      <c r="AK36" s="2">
        <f t="shared" si="2"/>
        <v>29.465968100493413</v>
      </c>
      <c r="AL36" s="2">
        <f t="shared" si="2"/>
        <v>23.033164193463787</v>
      </c>
    </row>
    <row r="37" spans="1:38" x14ac:dyDescent="0.25">
      <c r="A37">
        <f t="shared" si="1"/>
        <v>2040</v>
      </c>
      <c r="B37">
        <v>51136</v>
      </c>
      <c r="C37" s="3">
        <v>16788.914124593284</v>
      </c>
      <c r="D37" s="3">
        <v>9605.7106662084188</v>
      </c>
      <c r="E37" s="4">
        <v>0.19605967845359654</v>
      </c>
      <c r="F37" s="3">
        <v>56.969315174528084</v>
      </c>
      <c r="G37" s="3">
        <v>94.340295522235266</v>
      </c>
      <c r="H37" s="3">
        <v>5487.85</v>
      </c>
      <c r="I37" s="3">
        <v>3566.482</v>
      </c>
      <c r="J37" s="3">
        <v>1921.3679999999999</v>
      </c>
      <c r="K37" s="3">
        <v>384.3897</v>
      </c>
      <c r="L37" s="3">
        <v>113.3327</v>
      </c>
      <c r="M37" s="3">
        <v>964.43550000000005</v>
      </c>
      <c r="N37" s="3">
        <v>5774.4229999999998</v>
      </c>
      <c r="O37" s="3">
        <v>2263.5909999999999</v>
      </c>
      <c r="P37" s="3">
        <v>983.52170000000001</v>
      </c>
      <c r="Q37" s="3">
        <v>399.69909999999999</v>
      </c>
      <c r="R37" s="3">
        <v>2127.6109999999999</v>
      </c>
      <c r="S37" s="3">
        <v>-286.57319999999999</v>
      </c>
      <c r="T37" s="3">
        <v>185.2628</v>
      </c>
      <c r="U37" s="3">
        <v>5240.2190000000001</v>
      </c>
      <c r="V37" s="3">
        <v>4199.2190000000001</v>
      </c>
      <c r="W37" s="2">
        <f t="shared" si="3"/>
        <v>3.8852332121811521</v>
      </c>
      <c r="X37" s="2">
        <f t="shared" ref="X37:AL53" si="4">100*H37/$C37</f>
        <v>32.687343322348099</v>
      </c>
      <c r="Y37" s="2">
        <f t="shared" si="4"/>
        <v>21.243077268324516</v>
      </c>
      <c r="Z37" s="2">
        <f t="shared" si="4"/>
        <v>11.444266054023583</v>
      </c>
      <c r="AA37" s="2">
        <f t="shared" si="4"/>
        <v>2.2895447385541496</v>
      </c>
      <c r="AB37" s="2">
        <f t="shared" si="4"/>
        <v>0.67504484899344563</v>
      </c>
      <c r="AC37" s="2">
        <f t="shared" si="4"/>
        <v>5.7444781290961764</v>
      </c>
      <c r="AD37" s="2">
        <f t="shared" si="4"/>
        <v>34.394261339042295</v>
      </c>
      <c r="AE37" s="2">
        <f t="shared" si="4"/>
        <v>13.482652798159069</v>
      </c>
      <c r="AF37" s="2">
        <f t="shared" si="4"/>
        <v>5.85816147906365</v>
      </c>
      <c r="AG37" s="2">
        <f t="shared" si="4"/>
        <v>2.3807322917597138</v>
      </c>
      <c r="AH37" s="2">
        <f t="shared" si="4"/>
        <v>12.672713578797591</v>
      </c>
      <c r="AI37" s="2">
        <f t="shared" si="4"/>
        <v>-1.7069192079564723</v>
      </c>
      <c r="AJ37" s="2">
        <f t="shared" si="4"/>
        <v>1.1034829210819377</v>
      </c>
      <c r="AK37" s="2">
        <f t="shared" si="4"/>
        <v>31.212375982815065</v>
      </c>
      <c r="AL37" s="2">
        <f t="shared" si="4"/>
        <v>25.011855852242185</v>
      </c>
    </row>
    <row r="38" spans="1:38" x14ac:dyDescent="0.25">
      <c r="A38">
        <f t="shared" si="1"/>
        <v>2041</v>
      </c>
      <c r="B38">
        <v>51502</v>
      </c>
      <c r="C38" s="3">
        <v>17400.392838025215</v>
      </c>
      <c r="D38" s="3">
        <v>9760.3545857007994</v>
      </c>
      <c r="E38" s="4">
        <v>0.19735255569857099</v>
      </c>
      <c r="F38" s="3">
        <v>57.618427674868499</v>
      </c>
      <c r="G38" s="3">
        <v>94.797825541873678</v>
      </c>
      <c r="H38" s="3">
        <v>5679.1980000000003</v>
      </c>
      <c r="I38" s="3">
        <v>3696.3780000000002</v>
      </c>
      <c r="J38" s="3">
        <v>1982.82</v>
      </c>
      <c r="K38" s="3">
        <v>398.69170000000003</v>
      </c>
      <c r="L38" s="3">
        <v>116.6395</v>
      </c>
      <c r="M38" s="3">
        <v>1001.127</v>
      </c>
      <c r="N38" s="3">
        <v>5999.9030000000002</v>
      </c>
      <c r="O38" s="3">
        <v>2366.3150000000001</v>
      </c>
      <c r="P38" s="3">
        <v>1014.829</v>
      </c>
      <c r="Q38" s="3">
        <v>413.65600000000001</v>
      </c>
      <c r="R38" s="3">
        <v>2205.1019999999999</v>
      </c>
      <c r="S38" s="3">
        <v>-320.70409999999998</v>
      </c>
      <c r="T38" s="3">
        <v>203.7792</v>
      </c>
      <c r="U38" s="3">
        <v>5764.7030000000004</v>
      </c>
      <c r="V38" s="3">
        <v>4723.7030000000004</v>
      </c>
      <c r="W38" s="2">
        <f t="shared" si="3"/>
        <v>3.8887535043859813</v>
      </c>
      <c r="X38" s="2">
        <f t="shared" si="4"/>
        <v>32.638332093222658</v>
      </c>
      <c r="Y38" s="2">
        <f t="shared" si="4"/>
        <v>21.243072121465421</v>
      </c>
      <c r="Z38" s="2">
        <f t="shared" si="4"/>
        <v>11.395259971757236</v>
      </c>
      <c r="AA38" s="2">
        <f t="shared" si="4"/>
        <v>2.2912798792032785</v>
      </c>
      <c r="AB38" s="2">
        <f t="shared" si="4"/>
        <v>0.67032682012274336</v>
      </c>
      <c r="AC38" s="2">
        <f t="shared" si="4"/>
        <v>5.7534735526903127</v>
      </c>
      <c r="AD38" s="2">
        <f t="shared" si="4"/>
        <v>34.481422665862837</v>
      </c>
      <c r="AE38" s="2">
        <f t="shared" si="4"/>
        <v>13.599204466400742</v>
      </c>
      <c r="AF38" s="2">
        <f t="shared" si="4"/>
        <v>5.8322189013013901</v>
      </c>
      <c r="AG38" s="2">
        <f t="shared" si="4"/>
        <v>2.3772796617328908</v>
      </c>
      <c r="AH38" s="2">
        <f t="shared" si="4"/>
        <v>12.672713889431124</v>
      </c>
      <c r="AI38" s="2">
        <f t="shared" si="4"/>
        <v>-1.8430854003431625</v>
      </c>
      <c r="AJ38" s="2">
        <f t="shared" si="4"/>
        <v>1.1711183873658286</v>
      </c>
      <c r="AK38" s="2">
        <f t="shared" si="4"/>
        <v>33.129729044980813</v>
      </c>
      <c r="AL38" s="2">
        <f t="shared" si="4"/>
        <v>27.147105493372859</v>
      </c>
    </row>
    <row r="39" spans="1:38" x14ac:dyDescent="0.25">
      <c r="A39">
        <f t="shared" si="1"/>
        <v>2042</v>
      </c>
      <c r="B39">
        <v>51867</v>
      </c>
      <c r="C39" s="3">
        <v>18020.758357614774</v>
      </c>
      <c r="D39" s="3">
        <v>9910.1334444418808</v>
      </c>
      <c r="E39" s="4">
        <v>0.19857883421630479</v>
      </c>
      <c r="F39" s="3">
        <v>58.27532634533528</v>
      </c>
      <c r="G39" s="3">
        <v>95.183637187487861</v>
      </c>
      <c r="H39" s="3">
        <v>5873.7529999999997</v>
      </c>
      <c r="I39" s="3">
        <v>3828.163</v>
      </c>
      <c r="J39" s="3">
        <v>2045.59</v>
      </c>
      <c r="K39" s="3">
        <v>413.36099999999999</v>
      </c>
      <c r="L39" s="3">
        <v>120.0151</v>
      </c>
      <c r="M39" s="3">
        <v>1038.3779999999999</v>
      </c>
      <c r="N39" s="3">
        <v>6226.2740000000003</v>
      </c>
      <c r="O39" s="3">
        <v>2468.3069999999998</v>
      </c>
      <c r="P39" s="3">
        <v>1046.6320000000001</v>
      </c>
      <c r="Q39" s="3">
        <v>427.61540000000002</v>
      </c>
      <c r="R39" s="3">
        <v>2283.7190000000001</v>
      </c>
      <c r="S39" s="3">
        <v>-352.52050000000003</v>
      </c>
      <c r="T39" s="3">
        <v>224.33750000000001</v>
      </c>
      <c r="U39" s="3">
        <v>6341.5609999999997</v>
      </c>
      <c r="V39" s="3">
        <v>5300.5609999999997</v>
      </c>
      <c r="W39" s="2">
        <f t="shared" si="3"/>
        <v>3.8915708233364317</v>
      </c>
      <c r="X39" s="2">
        <f t="shared" si="4"/>
        <v>32.594371909537379</v>
      </c>
      <c r="Y39" s="2">
        <f t="shared" si="4"/>
        <v>21.243073815383511</v>
      </c>
      <c r="Z39" s="2">
        <f t="shared" si="4"/>
        <v>11.35129809415387</v>
      </c>
      <c r="AA39" s="2">
        <f t="shared" si="4"/>
        <v>2.2938046878883536</v>
      </c>
      <c r="AB39" s="2">
        <f t="shared" si="4"/>
        <v>0.66598251648653251</v>
      </c>
      <c r="AC39" s="2">
        <f t="shared" si="4"/>
        <v>5.7621215455742867</v>
      </c>
      <c r="AD39" s="2">
        <f t="shared" si="4"/>
        <v>34.550565944240923</v>
      </c>
      <c r="AE39" s="2">
        <f t="shared" si="4"/>
        <v>13.697020685908052</v>
      </c>
      <c r="AF39" s="2">
        <f t="shared" si="4"/>
        <v>5.8079242794892689</v>
      </c>
      <c r="AG39" s="2">
        <f t="shared" si="4"/>
        <v>2.3729045776772693</v>
      </c>
      <c r="AH39" s="2">
        <f t="shared" si="4"/>
        <v>12.67271307167271</v>
      </c>
      <c r="AI39" s="2">
        <f t="shared" si="4"/>
        <v>-1.9561912601255236</v>
      </c>
      <c r="AJ39" s="2">
        <f t="shared" si="4"/>
        <v>1.2448837920586451</v>
      </c>
      <c r="AK39" s="2">
        <f t="shared" si="4"/>
        <v>35.190311496077172</v>
      </c>
      <c r="AL39" s="2">
        <f t="shared" si="4"/>
        <v>29.413640063378452</v>
      </c>
    </row>
    <row r="40" spans="1:38" x14ac:dyDescent="0.25">
      <c r="A40">
        <f t="shared" si="1"/>
        <v>2043</v>
      </c>
      <c r="B40">
        <v>52232</v>
      </c>
      <c r="C40" s="3">
        <v>18680.449745227001</v>
      </c>
      <c r="D40" s="3">
        <v>10071.484213544252</v>
      </c>
      <c r="E40" s="4">
        <v>0.19975586819878</v>
      </c>
      <c r="F40" s="3">
        <v>58.939717138058732</v>
      </c>
      <c r="G40" s="3">
        <v>95.655576078339152</v>
      </c>
      <c r="H40" s="3">
        <v>6079.3180000000002</v>
      </c>
      <c r="I40" s="3">
        <v>3968.3020000000001</v>
      </c>
      <c r="J40" s="3">
        <v>2111.0160000000001</v>
      </c>
      <c r="K40" s="3">
        <v>428.43770000000001</v>
      </c>
      <c r="L40" s="3">
        <v>123.4709</v>
      </c>
      <c r="M40" s="3">
        <v>1077.454</v>
      </c>
      <c r="N40" s="3">
        <v>6467.8670000000002</v>
      </c>
      <c r="O40" s="3">
        <v>2577.145</v>
      </c>
      <c r="P40" s="3">
        <v>1080.9749999999999</v>
      </c>
      <c r="Q40" s="3">
        <v>442.42579999999998</v>
      </c>
      <c r="R40" s="3">
        <v>2367.3200000000002</v>
      </c>
      <c r="S40" s="3">
        <v>-388.5487</v>
      </c>
      <c r="T40" s="3">
        <v>246.92920000000001</v>
      </c>
      <c r="U40" s="3">
        <v>6977.0379999999996</v>
      </c>
      <c r="V40" s="3">
        <v>5936.0379999999996</v>
      </c>
      <c r="W40" s="2">
        <f t="shared" si="3"/>
        <v>3.893823618506548</v>
      </c>
      <c r="X40" s="2">
        <f t="shared" si="4"/>
        <v>32.543745375045447</v>
      </c>
      <c r="Y40" s="2">
        <f t="shared" si="4"/>
        <v>21.243075269180455</v>
      </c>
      <c r="Z40" s="2">
        <f t="shared" si="4"/>
        <v>11.300670105864988</v>
      </c>
      <c r="AA40" s="2">
        <f t="shared" si="4"/>
        <v>2.2935084853054417</v>
      </c>
      <c r="AB40" s="2">
        <f t="shared" si="4"/>
        <v>0.66096320850919432</v>
      </c>
      <c r="AC40" s="2">
        <f t="shared" si="4"/>
        <v>5.7678161644651933</v>
      </c>
      <c r="AD40" s="2">
        <f t="shared" si="4"/>
        <v>34.623722063504339</v>
      </c>
      <c r="AE40" s="2">
        <f t="shared" si="4"/>
        <v>13.795947287931225</v>
      </c>
      <c r="AF40" s="2">
        <f t="shared" si="4"/>
        <v>5.7866647470636909</v>
      </c>
      <c r="AG40" s="2">
        <f t="shared" si="4"/>
        <v>2.3683894447618599</v>
      </c>
      <c r="AH40" s="2">
        <f t="shared" si="4"/>
        <v>12.67271415991935</v>
      </c>
      <c r="AI40" s="2">
        <f t="shared" si="4"/>
        <v>-2.0799750825018397</v>
      </c>
      <c r="AJ40" s="2">
        <f t="shared" si="4"/>
        <v>1.3218589668222112</v>
      </c>
      <c r="AK40" s="2">
        <f t="shared" si="4"/>
        <v>37.349411256989072</v>
      </c>
      <c r="AL40" s="2">
        <f t="shared" si="4"/>
        <v>31.776740287083843</v>
      </c>
    </row>
    <row r="41" spans="1:38" x14ac:dyDescent="0.25">
      <c r="A41">
        <f t="shared" si="1"/>
        <v>2044</v>
      </c>
      <c r="B41">
        <v>52597</v>
      </c>
      <c r="C41" s="3">
        <v>19350.831356784249</v>
      </c>
      <c r="D41" s="3">
        <v>10228.354794716703</v>
      </c>
      <c r="E41" s="4">
        <v>0.20096812408552431</v>
      </c>
      <c r="F41" s="3">
        <v>59.611731744871065</v>
      </c>
      <c r="G41" s="3">
        <v>96.065660413269228</v>
      </c>
      <c r="H41" s="3">
        <v>6290.1689999999999</v>
      </c>
      <c r="I41" s="3">
        <v>4110.7120000000004</v>
      </c>
      <c r="J41" s="3">
        <v>2179.4569999999999</v>
      </c>
      <c r="K41" s="3">
        <v>444.10849999999999</v>
      </c>
      <c r="L41" s="3">
        <v>127.057</v>
      </c>
      <c r="M41" s="3">
        <v>1118.481</v>
      </c>
      <c r="N41" s="3">
        <v>6715.27</v>
      </c>
      <c r="O41" s="3">
        <v>2687.7759999999998</v>
      </c>
      <c r="P41" s="3">
        <v>1117.9069999999999</v>
      </c>
      <c r="Q41" s="3">
        <v>457.31060000000002</v>
      </c>
      <c r="R41" s="3">
        <v>2452.2759999999998</v>
      </c>
      <c r="S41" s="3">
        <v>-425.10129999999998</v>
      </c>
      <c r="T41" s="3">
        <v>271.79939999999999</v>
      </c>
      <c r="U41" s="3">
        <v>7673.9390000000003</v>
      </c>
      <c r="V41" s="3">
        <v>6632.9390000000003</v>
      </c>
      <c r="W41" s="2">
        <f t="shared" si="3"/>
        <v>3.8956273421471979</v>
      </c>
      <c r="X41" s="2">
        <f t="shared" si="4"/>
        <v>32.505936742581952</v>
      </c>
      <c r="Y41" s="2">
        <f t="shared" si="4"/>
        <v>21.243076972808289</v>
      </c>
      <c r="Z41" s="2">
        <f t="shared" si="4"/>
        <v>11.262859769773661</v>
      </c>
      <c r="AA41" s="2">
        <f t="shared" si="4"/>
        <v>2.2950357626071658</v>
      </c>
      <c r="AB41" s="2">
        <f t="shared" si="4"/>
        <v>0.65659711284422329</v>
      </c>
      <c r="AC41" s="2">
        <f t="shared" si="4"/>
        <v>5.7800152323061278</v>
      </c>
      <c r="AD41" s="2">
        <f t="shared" si="4"/>
        <v>34.702746751217383</v>
      </c>
      <c r="AE41" s="2">
        <f t="shared" si="4"/>
        <v>13.889718485183773</v>
      </c>
      <c r="AF41" s="2">
        <f t="shared" si="4"/>
        <v>5.7770489514812011</v>
      </c>
      <c r="AG41" s="2">
        <f t="shared" si="4"/>
        <v>2.36326073835412</v>
      </c>
      <c r="AH41" s="2">
        <f t="shared" si="4"/>
        <v>12.672716509103632</v>
      </c>
      <c r="AI41" s="2">
        <f t="shared" si="4"/>
        <v>-2.196811558956421</v>
      </c>
      <c r="AJ41" s="2">
        <f t="shared" si="4"/>
        <v>1.4045877150632562</v>
      </c>
      <c r="AK41" s="2">
        <f t="shared" si="4"/>
        <v>39.656895657403254</v>
      </c>
      <c r="AL41" s="2">
        <f t="shared" si="4"/>
        <v>34.277281826832436</v>
      </c>
    </row>
    <row r="42" spans="1:38" x14ac:dyDescent="0.25">
      <c r="A42">
        <f t="shared" si="1"/>
        <v>2045</v>
      </c>
      <c r="B42">
        <v>52963</v>
      </c>
      <c r="C42" s="3">
        <v>20047.725925696035</v>
      </c>
      <c r="D42" s="3">
        <v>10388.93493658272</v>
      </c>
      <c r="E42" s="4">
        <v>0.20217575612301292</v>
      </c>
      <c r="F42" s="3">
        <v>60.290784617496669</v>
      </c>
      <c r="G42" s="3">
        <v>96.492017385013824</v>
      </c>
      <c r="H42" s="3">
        <v>6513.7269999999999</v>
      </c>
      <c r="I42" s="3">
        <v>4258.7529999999997</v>
      </c>
      <c r="J42" s="3">
        <v>2254.9740000000002</v>
      </c>
      <c r="K42" s="3">
        <v>460.29360000000003</v>
      </c>
      <c r="L42" s="3">
        <v>130.75069999999999</v>
      </c>
      <c r="M42" s="3">
        <v>1165.616</v>
      </c>
      <c r="N42" s="3">
        <v>6972.9989999999998</v>
      </c>
      <c r="O42" s="3">
        <v>2802.8589999999999</v>
      </c>
      <c r="P42" s="3">
        <v>1156.5809999999999</v>
      </c>
      <c r="Q42" s="3">
        <v>472.96699999999998</v>
      </c>
      <c r="R42" s="3">
        <v>2540.5909999999999</v>
      </c>
      <c r="S42" s="3">
        <v>-459.27170000000001</v>
      </c>
      <c r="T42" s="3">
        <v>299.05869999999999</v>
      </c>
      <c r="U42" s="3">
        <v>8432.27</v>
      </c>
      <c r="V42" s="3">
        <v>7391.27</v>
      </c>
      <c r="W42" s="2">
        <f t="shared" si="3"/>
        <v>3.8970690280441374</v>
      </c>
      <c r="X42" s="2">
        <f t="shared" si="4"/>
        <v>32.491101604950984</v>
      </c>
      <c r="Y42" s="2">
        <f t="shared" si="4"/>
        <v>21.243072734455993</v>
      </c>
      <c r="Z42" s="2">
        <f t="shared" si="4"/>
        <v>11.248028870494997</v>
      </c>
      <c r="AA42" s="2">
        <f t="shared" si="4"/>
        <v>2.2959890897651483</v>
      </c>
      <c r="AB42" s="2">
        <f t="shared" si="4"/>
        <v>0.65219716432980157</v>
      </c>
      <c r="AC42" s="2">
        <f t="shared" si="4"/>
        <v>5.814205582818647</v>
      </c>
      <c r="AD42" s="2">
        <f t="shared" si="4"/>
        <v>34.781994854899757</v>
      </c>
      <c r="AE42" s="2">
        <f t="shared" si="4"/>
        <v>13.980932353067807</v>
      </c>
      <c r="AF42" s="2">
        <f t="shared" si="4"/>
        <v>5.7691381271207431</v>
      </c>
      <c r="AG42" s="2">
        <f t="shared" si="4"/>
        <v>2.3592052373071288</v>
      </c>
      <c r="AH42" s="2">
        <f t="shared" si="4"/>
        <v>12.672714149307152</v>
      </c>
      <c r="AI42" s="2">
        <f t="shared" si="4"/>
        <v>-2.2908917535196931</v>
      </c>
      <c r="AJ42" s="2">
        <f t="shared" si="4"/>
        <v>1.4917337812199616</v>
      </c>
      <c r="AK42" s="2">
        <f t="shared" si="4"/>
        <v>42.060980039596387</v>
      </c>
      <c r="AL42" s="2">
        <f t="shared" si="4"/>
        <v>36.868371142914967</v>
      </c>
    </row>
    <row r="43" spans="1:38" x14ac:dyDescent="0.25">
      <c r="A43">
        <f t="shared" si="1"/>
        <v>2046</v>
      </c>
      <c r="B43">
        <v>53328</v>
      </c>
      <c r="C43" s="3">
        <v>20769.602331553033</v>
      </c>
      <c r="D43" s="3">
        <v>10551.98020718</v>
      </c>
      <c r="E43" s="4">
        <v>0.20337494369434544</v>
      </c>
      <c r="F43" s="3">
        <v>60.977066648936692</v>
      </c>
      <c r="G43" s="3">
        <v>96.919456969665404</v>
      </c>
      <c r="H43" s="3">
        <v>6739.1279999999997</v>
      </c>
      <c r="I43" s="3">
        <v>4412.1019999999999</v>
      </c>
      <c r="J43" s="3">
        <v>2327.0259999999998</v>
      </c>
      <c r="K43" s="3">
        <v>476.99290000000002</v>
      </c>
      <c r="L43" s="3">
        <v>134.55179999999999</v>
      </c>
      <c r="M43" s="3">
        <v>1208.3009999999999</v>
      </c>
      <c r="N43" s="3">
        <v>7237.49</v>
      </c>
      <c r="O43" s="3">
        <v>2919.4090000000001</v>
      </c>
      <c r="P43" s="3">
        <v>1196.9549999999999</v>
      </c>
      <c r="Q43" s="3">
        <v>489.05290000000002</v>
      </c>
      <c r="R43" s="3">
        <v>2632.0729999999999</v>
      </c>
      <c r="S43" s="3">
        <v>-498.36180000000002</v>
      </c>
      <c r="T43" s="3">
        <v>328.70870000000002</v>
      </c>
      <c r="U43" s="3">
        <v>9259.34</v>
      </c>
      <c r="V43" s="3">
        <v>8218.34</v>
      </c>
      <c r="W43" s="2">
        <f t="shared" si="3"/>
        <v>3.8982231356443759</v>
      </c>
      <c r="X43" s="2">
        <f t="shared" si="4"/>
        <v>32.447072853975463</v>
      </c>
      <c r="Y43" s="2">
        <f t="shared" si="4"/>
        <v>21.24307403467791</v>
      </c>
      <c r="Z43" s="2">
        <f t="shared" si="4"/>
        <v>11.203998819297558</v>
      </c>
      <c r="AA43" s="2">
        <f t="shared" si="4"/>
        <v>2.2965913953747479</v>
      </c>
      <c r="AB43" s="2">
        <f t="shared" si="4"/>
        <v>0.6478304102895116</v>
      </c>
      <c r="AC43" s="2">
        <f t="shared" si="4"/>
        <v>5.8176414777299685</v>
      </c>
      <c r="AD43" s="2">
        <f t="shared" si="4"/>
        <v>34.846550667967563</v>
      </c>
      <c r="AE43" s="2">
        <f t="shared" si="4"/>
        <v>14.056162238430799</v>
      </c>
      <c r="AF43" s="2">
        <f t="shared" si="4"/>
        <v>5.7630135661364807</v>
      </c>
      <c r="AG43" s="2">
        <f t="shared" si="4"/>
        <v>2.3546570232451409</v>
      </c>
      <c r="AH43" s="2">
        <f t="shared" si="4"/>
        <v>12.672717358682275</v>
      </c>
      <c r="AI43" s="2">
        <f t="shared" si="4"/>
        <v>-2.3994768510463595</v>
      </c>
      <c r="AJ43" s="2">
        <f t="shared" si="4"/>
        <v>1.5826432049718548</v>
      </c>
      <c r="AK43" s="2">
        <f t="shared" si="4"/>
        <v>44.581209847880793</v>
      </c>
      <c r="AL43" s="2">
        <f t="shared" si="4"/>
        <v>39.569077292899131</v>
      </c>
    </row>
    <row r="44" spans="1:38" x14ac:dyDescent="0.25">
      <c r="A44">
        <f t="shared" si="1"/>
        <v>2047</v>
      </c>
      <c r="B44">
        <v>53693</v>
      </c>
      <c r="C44" s="3">
        <v>21504.460575294052</v>
      </c>
      <c r="D44" s="3">
        <v>10711.100602884468</v>
      </c>
      <c r="E44" s="4">
        <v>0.20457108046667843</v>
      </c>
      <c r="F44" s="3">
        <v>61.671722254745745</v>
      </c>
      <c r="G44" s="3">
        <v>97.284040582410256</v>
      </c>
      <c r="H44" s="3">
        <v>6968.9260000000004</v>
      </c>
      <c r="I44" s="3">
        <v>4568.2089999999998</v>
      </c>
      <c r="J44" s="3">
        <v>2400.7170000000001</v>
      </c>
      <c r="K44" s="3">
        <v>494.2466</v>
      </c>
      <c r="L44" s="3">
        <v>138.46639999999999</v>
      </c>
      <c r="M44" s="3">
        <v>1251.539</v>
      </c>
      <c r="N44" s="3">
        <v>7504.47</v>
      </c>
      <c r="O44" s="3">
        <v>3035.7269999999999</v>
      </c>
      <c r="P44" s="3">
        <v>1238.3019999999999</v>
      </c>
      <c r="Q44" s="3">
        <v>505.24209999999999</v>
      </c>
      <c r="R44" s="3">
        <v>2725.1990000000001</v>
      </c>
      <c r="S44" s="3">
        <v>-535.54390000000001</v>
      </c>
      <c r="T44" s="3">
        <v>361.03519999999997</v>
      </c>
      <c r="U44" s="3">
        <v>10155.92</v>
      </c>
      <c r="V44" s="3">
        <v>9114.9189999999999</v>
      </c>
      <c r="W44" s="2">
        <f t="shared" si="3"/>
        <v>3.8991461594454893</v>
      </c>
      <c r="X44" s="2">
        <f t="shared" si="4"/>
        <v>32.406885890485576</v>
      </c>
      <c r="Y44" s="2">
        <f t="shared" si="4"/>
        <v>21.243076449210278</v>
      </c>
      <c r="Z44" s="2">
        <f t="shared" si="4"/>
        <v>11.163809441275291</v>
      </c>
      <c r="AA44" s="2">
        <f t="shared" si="4"/>
        <v>2.2983445609783297</v>
      </c>
      <c r="AB44" s="2">
        <f t="shared" si="4"/>
        <v>0.643896179191217</v>
      </c>
      <c r="AC44" s="2">
        <f t="shared" si="4"/>
        <v>5.8199041804278622</v>
      </c>
      <c r="AD44" s="2">
        <f t="shared" si="4"/>
        <v>34.897271539197327</v>
      </c>
      <c r="AE44" s="2">
        <f t="shared" si="4"/>
        <v>14.116731686298017</v>
      </c>
      <c r="AF44" s="2">
        <f t="shared" si="4"/>
        <v>5.7583495092299817</v>
      </c>
      <c r="AG44" s="2">
        <f t="shared" si="4"/>
        <v>2.3494758133131706</v>
      </c>
      <c r="AH44" s="2">
        <f t="shared" si="4"/>
        <v>12.672714995375959</v>
      </c>
      <c r="AI44" s="2">
        <f t="shared" si="4"/>
        <v>-2.4903851836919513</v>
      </c>
      <c r="AJ44" s="2">
        <f t="shared" si="4"/>
        <v>1.6788851723850469</v>
      </c>
      <c r="AK44" s="2">
        <f t="shared" si="4"/>
        <v>47.227039080756519</v>
      </c>
      <c r="AL44" s="2">
        <f t="shared" si="4"/>
        <v>42.386178291176982</v>
      </c>
    </row>
    <row r="45" spans="1:38" x14ac:dyDescent="0.25">
      <c r="A45">
        <f t="shared" si="1"/>
        <v>2048</v>
      </c>
      <c r="B45">
        <v>54058</v>
      </c>
      <c r="C45" s="3">
        <v>22257.359517962981</v>
      </c>
      <c r="D45" s="3">
        <v>10868.738298122838</v>
      </c>
      <c r="E45" s="4">
        <v>0.20575985004672395</v>
      </c>
      <c r="F45" s="3">
        <v>62.374207336360492</v>
      </c>
      <c r="G45" s="3">
        <v>97.614468646920457</v>
      </c>
      <c r="H45" s="3">
        <v>7205.232</v>
      </c>
      <c r="I45" s="3">
        <v>4728.1480000000001</v>
      </c>
      <c r="J45" s="3">
        <v>2477.0839999999998</v>
      </c>
      <c r="K45" s="3">
        <v>512.07759999999996</v>
      </c>
      <c r="L45" s="3">
        <v>142.4939</v>
      </c>
      <c r="M45" s="3">
        <v>1296.337</v>
      </c>
      <c r="N45" s="3">
        <v>7778.8789999999999</v>
      </c>
      <c r="O45" s="3">
        <v>3155.473</v>
      </c>
      <c r="P45" s="3">
        <v>1280.9559999999999</v>
      </c>
      <c r="Q45" s="3">
        <v>521.83799999999997</v>
      </c>
      <c r="R45" s="3">
        <v>2820.6120000000001</v>
      </c>
      <c r="S45" s="3">
        <v>-573.64729999999997</v>
      </c>
      <c r="T45" s="3">
        <v>396.06909999999999</v>
      </c>
      <c r="U45" s="3">
        <v>11125.64</v>
      </c>
      <c r="V45" s="3">
        <v>10084.64</v>
      </c>
      <c r="W45" s="2">
        <f t="shared" si="3"/>
        <v>3.8998840085388617</v>
      </c>
      <c r="X45" s="2">
        <f t="shared" si="4"/>
        <v>32.372357530483157</v>
      </c>
      <c r="Y45" s="2">
        <f t="shared" si="4"/>
        <v>21.243076907591441</v>
      </c>
      <c r="Z45" s="2">
        <f t="shared" si="4"/>
        <v>11.12928062289172</v>
      </c>
      <c r="AA45" s="2">
        <f t="shared" si="4"/>
        <v>2.3007113650957725</v>
      </c>
      <c r="AB45" s="2">
        <f t="shared" si="4"/>
        <v>0.64021026341870946</v>
      </c>
      <c r="AC45" s="2">
        <f t="shared" si="4"/>
        <v>5.8243072317440925</v>
      </c>
      <c r="AD45" s="2">
        <f t="shared" si="4"/>
        <v>34.949693802276919</v>
      </c>
      <c r="AE45" s="2">
        <f t="shared" si="4"/>
        <v>14.177211800228818</v>
      </c>
      <c r="AF45" s="2">
        <f t="shared" si="4"/>
        <v>5.7552019994384063</v>
      </c>
      <c r="AG45" s="2">
        <f t="shared" si="4"/>
        <v>2.3445638265349777</v>
      </c>
      <c r="AH45" s="2">
        <f t="shared" si="4"/>
        <v>12.672716176074715</v>
      </c>
      <c r="AI45" s="2">
        <f t="shared" si="4"/>
        <v>-2.5773376196625359</v>
      </c>
      <c r="AJ45" s="2">
        <f t="shared" si="4"/>
        <v>1.7794972475524296</v>
      </c>
      <c r="AK45" s="2">
        <f t="shared" si="4"/>
        <v>49.986342679242625</v>
      </c>
      <c r="AL45" s="2">
        <f t="shared" si="4"/>
        <v>45.309238015682453</v>
      </c>
    </row>
    <row r="46" spans="1:38" x14ac:dyDescent="0.25">
      <c r="A46">
        <f t="shared" si="1"/>
        <v>2049</v>
      </c>
      <c r="B46">
        <v>54424</v>
      </c>
      <c r="C46" s="3">
        <v>23046.984271272104</v>
      </c>
      <c r="D46" s="3">
        <v>11033.65127816385</v>
      </c>
      <c r="E46" s="4">
        <v>0.20694666709481774</v>
      </c>
      <c r="F46" s="3">
        <v>63.084217249512115</v>
      </c>
      <c r="G46" s="3">
        <v>97.99484830610605</v>
      </c>
      <c r="H46" s="3">
        <v>7452.8190000000004</v>
      </c>
      <c r="I46" s="3">
        <v>4895.8879999999999</v>
      </c>
      <c r="J46" s="3">
        <v>2556.931</v>
      </c>
      <c r="K46" s="3">
        <v>530.50959999999998</v>
      </c>
      <c r="L46" s="3">
        <v>146.63990000000001</v>
      </c>
      <c r="M46" s="3">
        <v>1343.509</v>
      </c>
      <c r="N46" s="3">
        <v>8067.2489999999998</v>
      </c>
      <c r="O46" s="3">
        <v>3281.5509999999999</v>
      </c>
      <c r="P46" s="3">
        <v>1325.77</v>
      </c>
      <c r="Q46" s="3">
        <v>539.24829999999997</v>
      </c>
      <c r="R46" s="3">
        <v>2920.6790000000001</v>
      </c>
      <c r="S46" s="3">
        <v>-614.42939999999999</v>
      </c>
      <c r="T46" s="3">
        <v>433.95260000000002</v>
      </c>
      <c r="U46" s="3">
        <v>12174.02</v>
      </c>
      <c r="V46" s="3">
        <v>11133.02</v>
      </c>
      <c r="W46" s="2">
        <f t="shared" si="3"/>
        <v>3.9004731413204099</v>
      </c>
      <c r="X46" s="2">
        <f t="shared" si="4"/>
        <v>32.337502001465261</v>
      </c>
      <c r="Y46" s="2">
        <f t="shared" si="4"/>
        <v>21.243074331866872</v>
      </c>
      <c r="Z46" s="2">
        <f t="shared" si="4"/>
        <v>11.094427669598385</v>
      </c>
      <c r="AA46" s="2">
        <f t="shared" si="4"/>
        <v>2.3018612489846504</v>
      </c>
      <c r="AB46" s="2">
        <f t="shared" si="4"/>
        <v>0.63626502397880136</v>
      </c>
      <c r="AC46" s="2">
        <f t="shared" si="4"/>
        <v>5.8294351407818423</v>
      </c>
      <c r="AD46" s="2">
        <f t="shared" si="4"/>
        <v>35.003490717246535</v>
      </c>
      <c r="AE46" s="2">
        <f t="shared" si="4"/>
        <v>14.238526660906473</v>
      </c>
      <c r="AF46" s="2">
        <f t="shared" si="4"/>
        <v>5.7524662853723667</v>
      </c>
      <c r="AG46" s="2">
        <f t="shared" si="4"/>
        <v>2.3397781403971756</v>
      </c>
      <c r="AH46" s="2">
        <f t="shared" si="4"/>
        <v>12.672716593296785</v>
      </c>
      <c r="AI46" s="2">
        <f t="shared" si="4"/>
        <v>-2.6659861124037896</v>
      </c>
      <c r="AJ46" s="2">
        <f t="shared" si="4"/>
        <v>1.8829040489298148</v>
      </c>
      <c r="AK46" s="2">
        <f t="shared" si="4"/>
        <v>52.822615994817276</v>
      </c>
      <c r="AL46" s="2">
        <f t="shared" si="4"/>
        <v>48.305756054501359</v>
      </c>
    </row>
    <row r="47" spans="1:38" x14ac:dyDescent="0.25">
      <c r="A47">
        <f t="shared" si="1"/>
        <v>2050</v>
      </c>
      <c r="B47">
        <v>54789</v>
      </c>
      <c r="C47" s="3">
        <v>23867.84451216249</v>
      </c>
      <c r="D47" s="3">
        <v>11202.585662817506</v>
      </c>
      <c r="E47" s="4">
        <v>0.20813330636387539</v>
      </c>
      <c r="F47" s="3">
        <v>63.801810552819255</v>
      </c>
      <c r="G47" s="3">
        <v>98.394665252927055</v>
      </c>
      <c r="H47" s="3">
        <v>7710.9870000000001</v>
      </c>
      <c r="I47" s="3">
        <v>5070.2640000000001</v>
      </c>
      <c r="J47" s="3">
        <v>2640.723</v>
      </c>
      <c r="K47" s="3">
        <v>549.54399999999998</v>
      </c>
      <c r="L47" s="3">
        <v>150.90729999999999</v>
      </c>
      <c r="M47" s="3">
        <v>1393.4829999999999</v>
      </c>
      <c r="N47" s="3">
        <v>8365.9860000000008</v>
      </c>
      <c r="O47" s="3">
        <v>3411.5129999999999</v>
      </c>
      <c r="P47" s="3">
        <v>1372.4349999999999</v>
      </c>
      <c r="Q47" s="3">
        <v>557.33460000000002</v>
      </c>
      <c r="R47" s="3">
        <v>3024.7040000000002</v>
      </c>
      <c r="S47" s="3">
        <v>-654.99940000000004</v>
      </c>
      <c r="T47" s="3">
        <v>474.90210000000002</v>
      </c>
      <c r="U47" s="3">
        <v>13303.92</v>
      </c>
      <c r="V47" s="3">
        <v>12262.92</v>
      </c>
      <c r="W47" s="2">
        <f t="shared" si="3"/>
        <v>3.9009472631061883</v>
      </c>
      <c r="X47" s="2">
        <f t="shared" si="4"/>
        <v>32.307010363129621</v>
      </c>
      <c r="Y47" s="2">
        <f t="shared" si="4"/>
        <v>21.243074536606411</v>
      </c>
      <c r="Z47" s="2">
        <f t="shared" si="4"/>
        <v>11.063935826523212</v>
      </c>
      <c r="AA47" s="2">
        <f t="shared" si="4"/>
        <v>2.302445031095981</v>
      </c>
      <c r="AB47" s="2">
        <f t="shared" si="4"/>
        <v>0.63226195362174908</v>
      </c>
      <c r="AC47" s="2">
        <f t="shared" si="4"/>
        <v>5.8383277940742149</v>
      </c>
      <c r="AD47" s="2">
        <f t="shared" si="4"/>
        <v>35.05128414816383</v>
      </c>
      <c r="AE47" s="2">
        <f t="shared" si="4"/>
        <v>14.293343490911269</v>
      </c>
      <c r="AF47" s="2">
        <f t="shared" si="4"/>
        <v>5.7501422019933113</v>
      </c>
      <c r="AG47" s="2">
        <f t="shared" si="4"/>
        <v>2.3350855990200348</v>
      </c>
      <c r="AH47" s="2">
        <f t="shared" si="4"/>
        <v>12.672715370081628</v>
      </c>
      <c r="AI47" s="2">
        <f t="shared" si="4"/>
        <v>-2.74427546092915</v>
      </c>
      <c r="AJ47" s="2">
        <f t="shared" si="4"/>
        <v>1.9897150735920082</v>
      </c>
      <c r="AK47" s="2">
        <f t="shared" si="4"/>
        <v>55.739930739119053</v>
      </c>
      <c r="AL47" s="2">
        <f t="shared" si="4"/>
        <v>51.378414141046989</v>
      </c>
    </row>
    <row r="48" spans="1:38" x14ac:dyDescent="0.25">
      <c r="A48">
        <f t="shared" si="1"/>
        <v>2051</v>
      </c>
      <c r="B48">
        <v>55154</v>
      </c>
      <c r="C48" s="3">
        <v>24707.426135998903</v>
      </c>
      <c r="D48" s="3">
        <v>11369.262296853156</v>
      </c>
      <c r="E48" s="4">
        <v>0.20931893564092213</v>
      </c>
      <c r="F48" s="3">
        <v>64.527289372601118</v>
      </c>
      <c r="G48" s="3">
        <v>98.754482993829953</v>
      </c>
      <c r="H48" s="3">
        <v>7975.9620000000004</v>
      </c>
      <c r="I48" s="3">
        <v>5248.6170000000002</v>
      </c>
      <c r="J48" s="3">
        <v>2727.3449999999998</v>
      </c>
      <c r="K48" s="3">
        <v>569.18150000000003</v>
      </c>
      <c r="L48" s="3">
        <v>155.2971</v>
      </c>
      <c r="M48" s="3">
        <v>1445.11</v>
      </c>
      <c r="N48" s="3">
        <v>8666.7510000000002</v>
      </c>
      <c r="O48" s="3">
        <v>3540</v>
      </c>
      <c r="P48" s="3">
        <v>1420.222</v>
      </c>
      <c r="Q48" s="3">
        <v>575.42729999999995</v>
      </c>
      <c r="R48" s="3">
        <v>3131.1019999999999</v>
      </c>
      <c r="S48" s="3">
        <v>-690.78859999999997</v>
      </c>
      <c r="T48" s="3">
        <v>519.02919999999995</v>
      </c>
      <c r="U48" s="3">
        <v>14513.74</v>
      </c>
      <c r="V48" s="3">
        <v>13472.74</v>
      </c>
      <c r="W48" s="2">
        <f t="shared" si="3"/>
        <v>3.9013253236640026</v>
      </c>
      <c r="X48" s="2">
        <f t="shared" si="4"/>
        <v>32.281638549063452</v>
      </c>
      <c r="Y48" s="2">
        <f t="shared" si="4"/>
        <v>21.243074738378866</v>
      </c>
      <c r="Z48" s="2">
        <f t="shared" si="4"/>
        <v>11.038563810684586</v>
      </c>
      <c r="AA48" s="2">
        <f t="shared" si="4"/>
        <v>2.3036859317802363</v>
      </c>
      <c r="AB48" s="2">
        <f t="shared" si="4"/>
        <v>0.6285442244982814</v>
      </c>
      <c r="AC48" s="2">
        <f t="shared" si="4"/>
        <v>5.848889285535348</v>
      </c>
      <c r="AD48" s="2">
        <f t="shared" si="4"/>
        <v>35.077514558962818</v>
      </c>
      <c r="AE48" s="2">
        <f t="shared" si="4"/>
        <v>14.327676142850807</v>
      </c>
      <c r="AF48" s="2">
        <f t="shared" si="4"/>
        <v>5.7481584369920515</v>
      </c>
      <c r="AG48" s="2">
        <f t="shared" si="4"/>
        <v>2.3289649712302412</v>
      </c>
      <c r="AH48" s="2">
        <f t="shared" si="4"/>
        <v>12.672716222099563</v>
      </c>
      <c r="AI48" s="2">
        <f t="shared" si="4"/>
        <v>-2.7958743909529122</v>
      </c>
      <c r="AJ48" s="2">
        <f t="shared" si="4"/>
        <v>2.1007012108143899</v>
      </c>
      <c r="AK48" s="2">
        <f t="shared" si="4"/>
        <v>58.742419870491382</v>
      </c>
      <c r="AL48" s="2">
        <f t="shared" si="4"/>
        <v>54.529111716619148</v>
      </c>
    </row>
    <row r="49" spans="1:38" x14ac:dyDescent="0.25">
      <c r="A49">
        <f t="shared" si="1"/>
        <v>2052</v>
      </c>
      <c r="B49">
        <v>55519</v>
      </c>
      <c r="C49" s="3">
        <v>25578.657869417522</v>
      </c>
      <c r="D49" s="3">
        <v>11539.382578641482</v>
      </c>
      <c r="E49" s="4">
        <v>0.21050940360902315</v>
      </c>
      <c r="F49" s="3">
        <v>65.261300443805396</v>
      </c>
      <c r="G49" s="3">
        <v>99.120938648229938</v>
      </c>
      <c r="H49" s="3">
        <v>8249.9519999999993</v>
      </c>
      <c r="I49" s="3">
        <v>5433.6930000000002</v>
      </c>
      <c r="J49" s="3">
        <v>2816.259</v>
      </c>
      <c r="K49" s="3">
        <v>589.48599999999999</v>
      </c>
      <c r="L49" s="3">
        <v>159.815</v>
      </c>
      <c r="M49" s="3">
        <v>1497.702</v>
      </c>
      <c r="N49" s="3">
        <v>8977.5159999999996</v>
      </c>
      <c r="O49" s="3">
        <v>3671.701</v>
      </c>
      <c r="P49" s="3">
        <v>1469.816</v>
      </c>
      <c r="Q49" s="3">
        <v>594.48829999999998</v>
      </c>
      <c r="R49" s="3">
        <v>3241.511</v>
      </c>
      <c r="S49" s="3">
        <v>-727.56359999999995</v>
      </c>
      <c r="T49" s="3">
        <v>566.27200000000005</v>
      </c>
      <c r="U49" s="3">
        <v>15807.57</v>
      </c>
      <c r="V49" s="3">
        <v>14766.57</v>
      </c>
      <c r="W49" s="2">
        <f t="shared" si="3"/>
        <v>3.9016270099919113</v>
      </c>
      <c r="X49" s="2">
        <f t="shared" si="4"/>
        <v>32.253263803429839</v>
      </c>
      <c r="Y49" s="2">
        <f t="shared" si="4"/>
        <v>21.243073142225569</v>
      </c>
      <c r="Z49" s="2">
        <f t="shared" si="4"/>
        <v>11.010190661204275</v>
      </c>
      <c r="AA49" s="2">
        <f t="shared" si="4"/>
        <v>2.304600980275842</v>
      </c>
      <c r="AB49" s="2">
        <f t="shared" si="4"/>
        <v>0.62479822364362114</v>
      </c>
      <c r="AC49" s="2">
        <f t="shared" si="4"/>
        <v>5.8552798494978493</v>
      </c>
      <c r="AD49" s="2">
        <f t="shared" si="4"/>
        <v>35.097682004393754</v>
      </c>
      <c r="AE49" s="2">
        <f t="shared" si="4"/>
        <v>14.354549088324045</v>
      </c>
      <c r="AF49" s="2">
        <f t="shared" si="4"/>
        <v>5.7462592740542044</v>
      </c>
      <c r="AG49" s="2">
        <f t="shared" si="4"/>
        <v>2.324157518486476</v>
      </c>
      <c r="AH49" s="2">
        <f t="shared" si="4"/>
        <v>12.672717296381803</v>
      </c>
      <c r="AI49" s="2">
        <f t="shared" si="4"/>
        <v>-2.8444166371602049</v>
      </c>
      <c r="AJ49" s="2">
        <f t="shared" si="4"/>
        <v>2.2138456321316564</v>
      </c>
      <c r="AK49" s="2">
        <f t="shared" si="4"/>
        <v>61.799841417402604</v>
      </c>
      <c r="AL49" s="2">
        <f t="shared" si="4"/>
        <v>57.730042269556598</v>
      </c>
    </row>
    <row r="50" spans="1:38" x14ac:dyDescent="0.25">
      <c r="A50">
        <f t="shared" si="1"/>
        <v>2053</v>
      </c>
      <c r="B50">
        <v>55885</v>
      </c>
      <c r="C50" s="3">
        <v>26487.383805014437</v>
      </c>
      <c r="D50" s="3">
        <v>11715.032487651873</v>
      </c>
      <c r="E50" s="4">
        <v>0.21170245975450377</v>
      </c>
      <c r="F50" s="3">
        <v>66.003999395718637</v>
      </c>
      <c r="G50" s="3">
        <v>99.514104969485643</v>
      </c>
      <c r="H50" s="3">
        <v>8535.1389999999992</v>
      </c>
      <c r="I50" s="3">
        <v>5626.7349999999997</v>
      </c>
      <c r="J50" s="3">
        <v>2908.404</v>
      </c>
      <c r="K50" s="3">
        <v>610.49549999999999</v>
      </c>
      <c r="L50" s="3">
        <v>164.46080000000001</v>
      </c>
      <c r="M50" s="3">
        <v>1552.145</v>
      </c>
      <c r="N50" s="3">
        <v>9301.1350000000002</v>
      </c>
      <c r="O50" s="3">
        <v>3808.373</v>
      </c>
      <c r="P50" s="3">
        <v>1521.5650000000001</v>
      </c>
      <c r="Q50" s="3">
        <v>614.5258</v>
      </c>
      <c r="R50" s="3">
        <v>3356.6709999999998</v>
      </c>
      <c r="S50" s="3">
        <v>-765.99620000000004</v>
      </c>
      <c r="T50" s="3">
        <v>616.79089999999997</v>
      </c>
      <c r="U50" s="3">
        <v>17190.36</v>
      </c>
      <c r="V50" s="3">
        <v>16149.36</v>
      </c>
      <c r="W50" s="2">
        <f t="shared" si="3"/>
        <v>3.901870432963447</v>
      </c>
      <c r="X50" s="2">
        <f t="shared" si="4"/>
        <v>32.223412711617733</v>
      </c>
      <c r="Y50" s="2">
        <f t="shared" si="4"/>
        <v>21.243075727753752</v>
      </c>
      <c r="Z50" s="2">
        <f t="shared" si="4"/>
        <v>10.980336983863987</v>
      </c>
      <c r="AA50" s="2">
        <f t="shared" si="4"/>
        <v>2.3048539051426613</v>
      </c>
      <c r="AB50" s="2">
        <f t="shared" si="4"/>
        <v>0.62090239342122289</v>
      </c>
      <c r="AC50" s="2">
        <f t="shared" si="4"/>
        <v>5.8599407605750669</v>
      </c>
      <c r="AD50" s="2">
        <f t="shared" si="4"/>
        <v>35.115340452155806</v>
      </c>
      <c r="AE50" s="2">
        <f t="shared" si="4"/>
        <v>14.378064017326698</v>
      </c>
      <c r="AF50" s="2">
        <f t="shared" si="4"/>
        <v>5.7444895698303968</v>
      </c>
      <c r="AG50" s="2">
        <f t="shared" si="4"/>
        <v>2.3200698284277572</v>
      </c>
      <c r="AH50" s="2">
        <f t="shared" si="4"/>
        <v>12.672716281494491</v>
      </c>
      <c r="AI50" s="2">
        <f t="shared" si="4"/>
        <v>-2.8919284956145277</v>
      </c>
      <c r="AJ50" s="2">
        <f t="shared" si="4"/>
        <v>2.3286214468762774</v>
      </c>
      <c r="AK50" s="2">
        <f t="shared" si="4"/>
        <v>64.900180880625967</v>
      </c>
      <c r="AL50" s="2">
        <f t="shared" si="4"/>
        <v>60.970007905962753</v>
      </c>
    </row>
    <row r="51" spans="1:38" x14ac:dyDescent="0.25">
      <c r="A51">
        <f t="shared" si="1"/>
        <v>2054</v>
      </c>
      <c r="B51">
        <v>56250</v>
      </c>
      <c r="C51" s="3">
        <v>27427.680364070377</v>
      </c>
      <c r="D51" s="3">
        <v>11893.057302193969</v>
      </c>
      <c r="E51" s="4">
        <v>0.21290824316883328</v>
      </c>
      <c r="F51" s="3">
        <v>66.754842819114756</v>
      </c>
      <c r="G51" s="3">
        <v>99.910703546540191</v>
      </c>
      <c r="H51" s="3">
        <v>8830.7800000000007</v>
      </c>
      <c r="I51" s="3">
        <v>5826.4830000000002</v>
      </c>
      <c r="J51" s="3">
        <v>3004.297</v>
      </c>
      <c r="K51" s="3">
        <v>632.27919999999995</v>
      </c>
      <c r="L51" s="3">
        <v>169.24369999999999</v>
      </c>
      <c r="M51" s="3">
        <v>1608.857</v>
      </c>
      <c r="N51" s="3">
        <v>9639.1290000000008</v>
      </c>
      <c r="O51" s="3">
        <v>3953.1909999999998</v>
      </c>
      <c r="P51" s="3">
        <v>1575.0319999999999</v>
      </c>
      <c r="Q51" s="3">
        <v>635.0729</v>
      </c>
      <c r="R51" s="3">
        <v>3475.8319999999999</v>
      </c>
      <c r="S51" s="3">
        <v>-808.34889999999996</v>
      </c>
      <c r="T51" s="3">
        <v>670.77880000000005</v>
      </c>
      <c r="U51" s="3">
        <v>18669.490000000002</v>
      </c>
      <c r="V51" s="3">
        <v>17628.490000000002</v>
      </c>
      <c r="W51" s="2">
        <f t="shared" si="3"/>
        <v>3.9020637147796791</v>
      </c>
      <c r="X51" s="2">
        <f t="shared" si="4"/>
        <v>32.19659804541152</v>
      </c>
      <c r="Y51" s="2">
        <f t="shared" si="4"/>
        <v>21.243076055503977</v>
      </c>
      <c r="Z51" s="2">
        <f t="shared" si="4"/>
        <v>10.953521989907536</v>
      </c>
      <c r="AA51" s="2">
        <f t="shared" si="4"/>
        <v>2.3052594736675984</v>
      </c>
      <c r="AB51" s="2">
        <f t="shared" si="4"/>
        <v>0.61705436899324995</v>
      </c>
      <c r="AC51" s="2">
        <f t="shared" si="4"/>
        <v>5.8658150402961722</v>
      </c>
      <c r="AD51" s="2">
        <f t="shared" si="4"/>
        <v>35.143799519506707</v>
      </c>
      <c r="AE51" s="2">
        <f t="shared" si="4"/>
        <v>14.413143756694016</v>
      </c>
      <c r="AF51" s="2">
        <f t="shared" si="4"/>
        <v>5.7424907213927403</v>
      </c>
      <c r="AG51" s="2">
        <f t="shared" si="4"/>
        <v>2.315445169150836</v>
      </c>
      <c r="AH51" s="2">
        <f t="shared" si="4"/>
        <v>12.672715861722157</v>
      </c>
      <c r="AI51" s="2">
        <f t="shared" si="4"/>
        <v>-2.9472011095000155</v>
      </c>
      <c r="AJ51" s="2">
        <f t="shared" si="4"/>
        <v>2.4456271587542076</v>
      </c>
      <c r="AK51" s="2">
        <f t="shared" si="4"/>
        <v>68.068060266797474</v>
      </c>
      <c r="AL51" s="2">
        <f t="shared" si="4"/>
        <v>64.272624465512266</v>
      </c>
    </row>
    <row r="52" spans="1:38" x14ac:dyDescent="0.25">
      <c r="A52">
        <f t="shared" si="1"/>
        <v>2055</v>
      </c>
      <c r="B52">
        <v>56615</v>
      </c>
      <c r="C52" s="3">
        <v>28400.075042909888</v>
      </c>
      <c r="D52" s="3">
        <v>12073.235306052693</v>
      </c>
      <c r="E52" s="4">
        <v>0.21413177838400368</v>
      </c>
      <c r="F52" s="3">
        <v>67.513739694959895</v>
      </c>
      <c r="G52" s="3">
        <v>100.30823400843789</v>
      </c>
      <c r="H52" s="3">
        <v>9137.3389999999999</v>
      </c>
      <c r="I52" s="3">
        <v>6033.049</v>
      </c>
      <c r="J52" s="3">
        <v>3104.29</v>
      </c>
      <c r="K52" s="3">
        <v>654.87149999999997</v>
      </c>
      <c r="L52" s="3">
        <v>174.1696</v>
      </c>
      <c r="M52" s="3">
        <v>1668.1310000000001</v>
      </c>
      <c r="N52" s="3">
        <v>9988.0810000000001</v>
      </c>
      <c r="O52" s="3">
        <v>4102.9059999999999</v>
      </c>
      <c r="P52" s="3">
        <v>1630.1759999999999</v>
      </c>
      <c r="Q52" s="3">
        <v>655.93790000000001</v>
      </c>
      <c r="R52" s="3">
        <v>3599.0610000000001</v>
      </c>
      <c r="S52" s="3">
        <v>-850.74199999999996</v>
      </c>
      <c r="T52" s="3">
        <v>728.52419999999995</v>
      </c>
      <c r="U52" s="3">
        <v>20248.75</v>
      </c>
      <c r="V52" s="3">
        <v>19207.75</v>
      </c>
      <c r="W52" s="2">
        <f t="shared" si="3"/>
        <v>3.9022180038126373</v>
      </c>
      <c r="X52" s="2">
        <f t="shared" si="4"/>
        <v>32.173643859019123</v>
      </c>
      <c r="Y52" s="2">
        <f t="shared" si="4"/>
        <v>21.243074149926088</v>
      </c>
      <c r="Z52" s="2">
        <f t="shared" si="4"/>
        <v>10.930569709093039</v>
      </c>
      <c r="AA52" s="2">
        <f t="shared" si="4"/>
        <v>2.3058794704258689</v>
      </c>
      <c r="AB52" s="2">
        <f t="shared" si="4"/>
        <v>0.61327161895468874</v>
      </c>
      <c r="AC52" s="2">
        <f t="shared" si="4"/>
        <v>5.8736851838581705</v>
      </c>
      <c r="AD52" s="2">
        <f t="shared" si="4"/>
        <v>35.169206366211824</v>
      </c>
      <c r="AE52" s="2">
        <f t="shared" si="4"/>
        <v>14.446813939050823</v>
      </c>
      <c r="AF52" s="2">
        <f t="shared" si="4"/>
        <v>5.7400411707960446</v>
      </c>
      <c r="AG52" s="2">
        <f t="shared" si="4"/>
        <v>2.3096343900815</v>
      </c>
      <c r="AH52" s="2">
        <f t="shared" si="4"/>
        <v>12.672716514171713</v>
      </c>
      <c r="AI52" s="2">
        <f t="shared" si="4"/>
        <v>-2.9955625071927008</v>
      </c>
      <c r="AJ52" s="2">
        <f t="shared" si="4"/>
        <v>2.5652192781155234</v>
      </c>
      <c r="AK52" s="2">
        <f t="shared" si="4"/>
        <v>71.29822709766087</v>
      </c>
      <c r="AL52" s="2">
        <f t="shared" si="4"/>
        <v>67.632743825426047</v>
      </c>
    </row>
    <row r="53" spans="1:38" x14ac:dyDescent="0.25">
      <c r="A53">
        <f t="shared" si="1"/>
        <v>2056</v>
      </c>
      <c r="B53">
        <v>56980</v>
      </c>
      <c r="C53" s="3">
        <v>29412.025679258717</v>
      </c>
      <c r="D53" s="3">
        <v>12258.26733090484</v>
      </c>
      <c r="E53" s="4">
        <v>0.21536856581470099</v>
      </c>
      <c r="F53" s="3">
        <v>68.281228641951458</v>
      </c>
      <c r="G53" s="3">
        <v>100.72296834515345</v>
      </c>
      <c r="H53" s="3">
        <v>9425.5949999999993</v>
      </c>
      <c r="I53" s="3">
        <v>6248.0190000000002</v>
      </c>
      <c r="J53" s="3">
        <v>3177.576</v>
      </c>
      <c r="K53" s="3">
        <v>678.29859999999996</v>
      </c>
      <c r="L53" s="3">
        <v>179.23689999999999</v>
      </c>
      <c r="M53" s="3">
        <v>1699.0709999999999</v>
      </c>
      <c r="N53" s="3">
        <v>10350.74</v>
      </c>
      <c r="O53" s="3">
        <v>4258.3639999999996</v>
      </c>
      <c r="P53" s="3">
        <v>1687.3789999999999</v>
      </c>
      <c r="Q53" s="3">
        <v>677.69510000000002</v>
      </c>
      <c r="R53" s="3">
        <v>3727.3020000000001</v>
      </c>
      <c r="S53" s="3">
        <v>-925.14580000000001</v>
      </c>
      <c r="T53" s="3">
        <v>790.17570000000001</v>
      </c>
      <c r="U53" s="3">
        <v>21964.080000000002</v>
      </c>
      <c r="V53" s="3">
        <v>20923.080000000002</v>
      </c>
      <c r="W53" s="2">
        <f t="shared" si="3"/>
        <v>3.902343107599235</v>
      </c>
      <c r="X53" s="2">
        <f t="shared" si="4"/>
        <v>32.04673864625007</v>
      </c>
      <c r="Y53" s="2">
        <f t="shared" si="4"/>
        <v>21.243076108171927</v>
      </c>
      <c r="Z53" s="2">
        <f t="shared" si="4"/>
        <v>10.80366253807815</v>
      </c>
      <c r="AA53" s="2">
        <f t="shared" si="4"/>
        <v>2.3061947769151256</v>
      </c>
      <c r="AB53" s="2">
        <f t="shared" si="4"/>
        <v>0.60940005273556308</v>
      </c>
      <c r="AC53" s="2">
        <f t="shared" si="4"/>
        <v>5.7767901419934509</v>
      </c>
      <c r="AD53" s="2">
        <f t="shared" si="4"/>
        <v>35.192203736240153</v>
      </c>
      <c r="AE53" s="2">
        <f t="shared" si="4"/>
        <v>14.478309132590574</v>
      </c>
      <c r="AF53" s="2">
        <f t="shared" si="4"/>
        <v>5.7370376947206845</v>
      </c>
      <c r="AG53" s="2">
        <f t="shared" si="4"/>
        <v>2.3041428951216676</v>
      </c>
      <c r="AH53" s="2">
        <f t="shared" si="4"/>
        <v>12.672714353804212</v>
      </c>
      <c r="AI53" s="2">
        <f t="shared" si="4"/>
        <v>-3.1454678099659432</v>
      </c>
      <c r="AJ53" s="2">
        <f t="shared" si="4"/>
        <v>2.6865735417782868</v>
      </c>
      <c r="AK53" s="2">
        <f t="shared" si="4"/>
        <v>74.677209382042022</v>
      </c>
      <c r="AL53" s="2">
        <f t="shared" si="4"/>
        <v>71.137840787195088</v>
      </c>
    </row>
    <row r="54" spans="1:38" x14ac:dyDescent="0.25">
      <c r="A54">
        <f t="shared" si="1"/>
        <v>2057</v>
      </c>
      <c r="B54">
        <v>57346</v>
      </c>
      <c r="C54" s="3">
        <v>30467.455431052804</v>
      </c>
      <c r="D54" s="3">
        <v>12449.158977499772</v>
      </c>
      <c r="E54" s="4">
        <v>0.21662134305334735</v>
      </c>
      <c r="F54" s="3">
        <v>69.057346511361573</v>
      </c>
      <c r="G54" s="3">
        <v>101.16307916665048</v>
      </c>
      <c r="H54" s="3">
        <v>9748.0519999999997</v>
      </c>
      <c r="I54" s="3">
        <v>6472.2240000000002</v>
      </c>
      <c r="J54" s="3">
        <v>3275.828</v>
      </c>
      <c r="K54" s="3">
        <v>702.62710000000004</v>
      </c>
      <c r="L54" s="3">
        <v>184.4496</v>
      </c>
      <c r="M54" s="3">
        <v>1753.2090000000001</v>
      </c>
      <c r="N54" s="3">
        <v>10730.26</v>
      </c>
      <c r="O54" s="3">
        <v>4422.0290000000005</v>
      </c>
      <c r="P54" s="3">
        <v>1746.797</v>
      </c>
      <c r="Q54" s="3">
        <v>700.37959999999998</v>
      </c>
      <c r="R54" s="3">
        <v>3861.0540000000001</v>
      </c>
      <c r="S54" s="3">
        <v>-982.20699999999999</v>
      </c>
      <c r="T54" s="3">
        <v>857.13520000000005</v>
      </c>
      <c r="U54" s="3">
        <v>23803.42</v>
      </c>
      <c r="V54" s="3">
        <v>22762.42</v>
      </c>
      <c r="W54" s="2">
        <f t="shared" si="3"/>
        <v>3.9024407122902485</v>
      </c>
      <c r="X54" s="2">
        <f t="shared" ref="X54:AL70" si="5">100*H54/$C54</f>
        <v>31.994965979550315</v>
      </c>
      <c r="Y54" s="2">
        <f t="shared" si="5"/>
        <v>21.243073661489401</v>
      </c>
      <c r="Z54" s="2">
        <f t="shared" si="5"/>
        <v>10.751892318060916</v>
      </c>
      <c r="AA54" s="2">
        <f t="shared" si="5"/>
        <v>2.306156159282911</v>
      </c>
      <c r="AB54" s="2">
        <f t="shared" si="5"/>
        <v>0.60539876858901287</v>
      </c>
      <c r="AC54" s="2">
        <f t="shared" si="5"/>
        <v>5.7543663400689109</v>
      </c>
      <c r="AD54" s="2">
        <f t="shared" si="5"/>
        <v>35.218759979094244</v>
      </c>
      <c r="AE54" s="2">
        <f t="shared" si="5"/>
        <v>14.513942623160496</v>
      </c>
      <c r="AF54" s="2">
        <f t="shared" si="5"/>
        <v>5.7333209330623758</v>
      </c>
      <c r="AG54" s="2">
        <f t="shared" si="5"/>
        <v>2.2987794356011904</v>
      </c>
      <c r="AH54" s="2">
        <f t="shared" si="5"/>
        <v>12.672715674393887</v>
      </c>
      <c r="AI54" s="2">
        <f t="shared" si="5"/>
        <v>-3.2237907173531877</v>
      </c>
      <c r="AJ54" s="2">
        <f t="shared" si="5"/>
        <v>2.8132812139158734</v>
      </c>
      <c r="AK54" s="2">
        <f t="shared" si="5"/>
        <v>78.12736463623169</v>
      </c>
      <c r="AL54" s="2">
        <f t="shared" si="5"/>
        <v>74.710604078869878</v>
      </c>
    </row>
    <row r="55" spans="1:38" x14ac:dyDescent="0.25">
      <c r="A55">
        <f t="shared" si="1"/>
        <v>2058</v>
      </c>
      <c r="B55">
        <v>57711</v>
      </c>
      <c r="C55" s="3">
        <v>31561.797648316355</v>
      </c>
      <c r="D55" s="3">
        <v>12643.445402022886</v>
      </c>
      <c r="E55" s="4">
        <v>0.21788780042634365</v>
      </c>
      <c r="F55" s="3">
        <v>69.841906279774946</v>
      </c>
      <c r="G55" s="3">
        <v>101.60973392736071</v>
      </c>
      <c r="H55" s="3">
        <v>10082.64</v>
      </c>
      <c r="I55" s="3">
        <v>6704.6959999999999</v>
      </c>
      <c r="J55" s="3">
        <v>3377.9430000000002</v>
      </c>
      <c r="K55" s="3">
        <v>727.90740000000005</v>
      </c>
      <c r="L55" s="3">
        <v>189.80840000000001</v>
      </c>
      <c r="M55" s="3">
        <v>1809.384</v>
      </c>
      <c r="N55" s="3">
        <v>11122.85</v>
      </c>
      <c r="O55" s="3">
        <v>4590.9660000000003</v>
      </c>
      <c r="P55" s="3">
        <v>1808.125</v>
      </c>
      <c r="Q55" s="3">
        <v>724.02660000000003</v>
      </c>
      <c r="R55" s="3">
        <v>3999.7370000000001</v>
      </c>
      <c r="S55" s="3">
        <v>-1040.2149999999999</v>
      </c>
      <c r="T55" s="3">
        <v>928.93330000000003</v>
      </c>
      <c r="U55" s="3">
        <v>25772.57</v>
      </c>
      <c r="V55" s="3">
        <v>24731.57</v>
      </c>
      <c r="W55" s="2">
        <f t="shared" si="3"/>
        <v>3.9025203101066994</v>
      </c>
      <c r="X55" s="2">
        <f t="shared" si="5"/>
        <v>31.945708898928487</v>
      </c>
      <c r="Y55" s="2">
        <f t="shared" si="5"/>
        <v>21.243073904434773</v>
      </c>
      <c r="Z55" s="2">
        <f t="shared" si="5"/>
        <v>10.702631826106378</v>
      </c>
      <c r="AA55" s="2">
        <f t="shared" si="5"/>
        <v>2.3062925886251913</v>
      </c>
      <c r="AB55" s="2">
        <f t="shared" si="5"/>
        <v>0.60138653100491324</v>
      </c>
      <c r="AC55" s="2">
        <f t="shared" si="5"/>
        <v>5.7328293532625203</v>
      </c>
      <c r="AD55" s="2">
        <f t="shared" si="5"/>
        <v>35.241497090687233</v>
      </c>
      <c r="AE55" s="2">
        <f t="shared" si="5"/>
        <v>14.5459585387238</v>
      </c>
      <c r="AF55" s="2">
        <f t="shared" si="5"/>
        <v>5.728840353605313</v>
      </c>
      <c r="AG55" s="2">
        <f t="shared" si="5"/>
        <v>2.2939967110479933</v>
      </c>
      <c r="AH55" s="2">
        <f t="shared" si="5"/>
        <v>12.672716061891879</v>
      </c>
      <c r="AI55" s="2">
        <f t="shared" si="5"/>
        <v>-3.2958040336954304</v>
      </c>
      <c r="AJ55" s="2">
        <f t="shared" si="5"/>
        <v>2.9432205045822331</v>
      </c>
      <c r="AK55" s="2">
        <f t="shared" si="5"/>
        <v>81.657484428409361</v>
      </c>
      <c r="AL55" s="2">
        <f t="shared" si="5"/>
        <v>78.359193210654439</v>
      </c>
    </row>
    <row r="56" spans="1:38" x14ac:dyDescent="0.25">
      <c r="A56">
        <f t="shared" si="1"/>
        <v>2059</v>
      </c>
      <c r="B56">
        <v>58076</v>
      </c>
      <c r="C56" s="3">
        <v>32698.811400660146</v>
      </c>
      <c r="D56" s="3">
        <v>12842.082430978558</v>
      </c>
      <c r="E56" s="4">
        <v>0.21916610299731737</v>
      </c>
      <c r="F56" s="3">
        <v>70.635218542275169</v>
      </c>
      <c r="G56" s="3">
        <v>102.06723560010269</v>
      </c>
      <c r="H56" s="3">
        <v>10430.01</v>
      </c>
      <c r="I56" s="3">
        <v>6946.2330000000002</v>
      </c>
      <c r="J56" s="3">
        <v>3483.7820000000002</v>
      </c>
      <c r="K56" s="3">
        <v>754.16240000000005</v>
      </c>
      <c r="L56" s="3">
        <v>195.31440000000001</v>
      </c>
      <c r="M56" s="3">
        <v>1867.45</v>
      </c>
      <c r="N56" s="3">
        <v>11535.03</v>
      </c>
      <c r="O56" s="3">
        <v>4770.9939999999997</v>
      </c>
      <c r="P56" s="3">
        <v>1871.5350000000001</v>
      </c>
      <c r="Q56" s="3">
        <v>748.67759999999998</v>
      </c>
      <c r="R56" s="3">
        <v>4143.8270000000002</v>
      </c>
      <c r="S56" s="3">
        <v>-1105.02</v>
      </c>
      <c r="T56" s="3">
        <v>1005.796</v>
      </c>
      <c r="U56" s="3">
        <v>27883.38</v>
      </c>
      <c r="V56" s="3">
        <v>26842.38</v>
      </c>
      <c r="W56" s="2">
        <f t="shared" si="3"/>
        <v>3.9025832503316513</v>
      </c>
      <c r="X56" s="2">
        <f t="shared" si="5"/>
        <v>31.897214465078175</v>
      </c>
      <c r="Y56" s="2">
        <f t="shared" si="5"/>
        <v>21.243074908404058</v>
      </c>
      <c r="Z56" s="2">
        <f t="shared" si="5"/>
        <v>10.654154847749808</v>
      </c>
      <c r="AA56" s="2">
        <f t="shared" si="5"/>
        <v>2.3063908677266922</v>
      </c>
      <c r="AB56" s="2">
        <f t="shared" si="5"/>
        <v>0.59731345462929242</v>
      </c>
      <c r="AC56" s="2">
        <f t="shared" si="5"/>
        <v>5.7110638583098421</v>
      </c>
      <c r="AD56" s="2">
        <f t="shared" si="5"/>
        <v>35.27660335619148</v>
      </c>
      <c r="AE56" s="2">
        <f t="shared" si="5"/>
        <v>14.590726071173583</v>
      </c>
      <c r="AF56" s="2">
        <f t="shared" si="5"/>
        <v>5.7235566671460605</v>
      </c>
      <c r="AG56" s="2">
        <f t="shared" si="5"/>
        <v>2.2896171693411618</v>
      </c>
      <c r="AH56" s="2">
        <f t="shared" si="5"/>
        <v>12.672714458105171</v>
      </c>
      <c r="AI56" s="2">
        <f t="shared" si="5"/>
        <v>-3.3793888911133054</v>
      </c>
      <c r="AJ56" s="2">
        <f t="shared" si="5"/>
        <v>3.0759405523214043</v>
      </c>
      <c r="AK56" s="2">
        <f t="shared" si="5"/>
        <v>85.273374797461514</v>
      </c>
      <c r="AL56" s="2">
        <f t="shared" si="5"/>
        <v>82.089772839443597</v>
      </c>
    </row>
    <row r="57" spans="1:38" x14ac:dyDescent="0.25">
      <c r="A57">
        <f t="shared" si="1"/>
        <v>2060</v>
      </c>
      <c r="B57">
        <v>58441</v>
      </c>
      <c r="C57" s="3">
        <v>33877.651611766298</v>
      </c>
      <c r="D57" s="3">
        <v>13044.173673923111</v>
      </c>
      <c r="E57" s="4">
        <v>0.220461735387879</v>
      </c>
      <c r="F57" s="3">
        <v>71.437526270964327</v>
      </c>
      <c r="G57" s="3">
        <v>102.52431821710282</v>
      </c>
      <c r="H57" s="3">
        <v>10790.26</v>
      </c>
      <c r="I57" s="3">
        <v>7196.6549999999997</v>
      </c>
      <c r="J57" s="3">
        <v>3593.6080000000002</v>
      </c>
      <c r="K57" s="3">
        <v>781.43910000000005</v>
      </c>
      <c r="L57" s="3">
        <v>200.9759</v>
      </c>
      <c r="M57" s="3">
        <v>1927.5509999999999</v>
      </c>
      <c r="N57" s="3">
        <v>11963.18</v>
      </c>
      <c r="O57" s="3">
        <v>4958.9189999999999</v>
      </c>
      <c r="P57" s="3">
        <v>1936.857</v>
      </c>
      <c r="Q57" s="3">
        <v>774.18769999999995</v>
      </c>
      <c r="R57" s="3">
        <v>4293.2179999999998</v>
      </c>
      <c r="S57" s="3">
        <v>-1172.9190000000001</v>
      </c>
      <c r="T57" s="3">
        <v>1088.1869999999999</v>
      </c>
      <c r="U57" s="3">
        <v>30144.49</v>
      </c>
      <c r="V57" s="3">
        <v>29103.49</v>
      </c>
      <c r="W57" s="2">
        <f t="shared" si="3"/>
        <v>3.9026366243977586</v>
      </c>
      <c r="X57" s="2">
        <f t="shared" si="5"/>
        <v>31.850672896855563</v>
      </c>
      <c r="Y57" s="2">
        <f t="shared" si="5"/>
        <v>21.243075176735321</v>
      </c>
      <c r="Z57" s="2">
        <f t="shared" si="5"/>
        <v>10.607606575515636</v>
      </c>
      <c r="AA57" s="2">
        <f t="shared" si="5"/>
        <v>2.3066507352847108</v>
      </c>
      <c r="AB57" s="2">
        <f t="shared" si="5"/>
        <v>0.59324035297121236</v>
      </c>
      <c r="AC57" s="2">
        <f t="shared" si="5"/>
        <v>5.6897420815630797</v>
      </c>
      <c r="AD57" s="2">
        <f t="shared" si="5"/>
        <v>35.312896351543387</v>
      </c>
      <c r="AE57" s="2">
        <f t="shared" si="5"/>
        <v>14.63772948853893</v>
      </c>
      <c r="AF57" s="2">
        <f t="shared" si="5"/>
        <v>5.7172115180713883</v>
      </c>
      <c r="AG57" s="2">
        <f t="shared" si="5"/>
        <v>2.2852460639010497</v>
      </c>
      <c r="AH57" s="2">
        <f t="shared" si="5"/>
        <v>12.672714299089405</v>
      </c>
      <c r="AI57" s="2">
        <f t="shared" si="5"/>
        <v>-3.4622205028893589</v>
      </c>
      <c r="AJ57" s="2">
        <f t="shared" si="5"/>
        <v>3.212108715416548</v>
      </c>
      <c r="AK57" s="2">
        <f t="shared" si="5"/>
        <v>88.980459287592097</v>
      </c>
      <c r="AL57" s="2">
        <f t="shared" si="5"/>
        <v>85.9076370863081</v>
      </c>
    </row>
    <row r="58" spans="1:38" x14ac:dyDescent="0.25">
      <c r="A58">
        <f t="shared" si="1"/>
        <v>2061</v>
      </c>
      <c r="B58">
        <v>58807</v>
      </c>
      <c r="C58" s="3">
        <v>35103.348331707413</v>
      </c>
      <c r="D58" s="3">
        <v>13251.092580559365</v>
      </c>
      <c r="E58" s="4">
        <v>0.22177434112899547</v>
      </c>
      <c r="F58" s="3">
        <v>72.248805420789139</v>
      </c>
      <c r="G58" s="3">
        <v>102.99028560296023</v>
      </c>
      <c r="H58" s="3">
        <v>11164.57</v>
      </c>
      <c r="I58" s="3">
        <v>7457.0309999999999</v>
      </c>
      <c r="J58" s="3">
        <v>3707.5390000000002</v>
      </c>
      <c r="K58" s="3">
        <v>809.77829999999994</v>
      </c>
      <c r="L58" s="3">
        <v>206.79650000000001</v>
      </c>
      <c r="M58" s="3">
        <v>1989.723</v>
      </c>
      <c r="N58" s="3">
        <v>12411.95</v>
      </c>
      <c r="O58" s="3">
        <v>5158.3620000000001</v>
      </c>
      <c r="P58" s="3">
        <v>2004.307</v>
      </c>
      <c r="Q58" s="3">
        <v>800.73360000000002</v>
      </c>
      <c r="R58" s="3">
        <v>4448.5479999999998</v>
      </c>
      <c r="S58" s="3">
        <v>-1247.3800000000001</v>
      </c>
      <c r="T58" s="3">
        <v>1176.442</v>
      </c>
      <c r="U58" s="3">
        <v>32568.31</v>
      </c>
      <c r="V58" s="3">
        <v>31527.31</v>
      </c>
      <c r="W58" s="2">
        <f t="shared" si="3"/>
        <v>3.9026767412552008</v>
      </c>
      <c r="X58" s="2">
        <f t="shared" si="5"/>
        <v>31.804857743201385</v>
      </c>
      <c r="Y58" s="2">
        <f t="shared" si="5"/>
        <v>21.243076100704531</v>
      </c>
      <c r="Z58" s="2">
        <f t="shared" si="5"/>
        <v>10.561781642496857</v>
      </c>
      <c r="AA58" s="2">
        <f t="shared" si="5"/>
        <v>2.3068406248544684</v>
      </c>
      <c r="AB58" s="2">
        <f t="shared" si="5"/>
        <v>0.58910762029276054</v>
      </c>
      <c r="AC58" s="2">
        <f t="shared" si="5"/>
        <v>5.6681857844391574</v>
      </c>
      <c r="AD58" s="2">
        <f t="shared" si="5"/>
        <v>35.358307938928995</v>
      </c>
      <c r="AE58" s="2">
        <f t="shared" si="5"/>
        <v>14.694786238783562</v>
      </c>
      <c r="AF58" s="2">
        <f t="shared" si="5"/>
        <v>5.7097316787572421</v>
      </c>
      <c r="AG58" s="2">
        <f t="shared" si="5"/>
        <v>2.2810747067017827</v>
      </c>
      <c r="AH58" s="2">
        <f t="shared" si="5"/>
        <v>12.672717023925063</v>
      </c>
      <c r="AI58" s="2">
        <f t="shared" si="5"/>
        <v>-3.5534501957276055</v>
      </c>
      <c r="AJ58" s="2">
        <f t="shared" si="5"/>
        <v>3.3513669091713632</v>
      </c>
      <c r="AK58" s="2">
        <f t="shared" si="5"/>
        <v>92.778357472476159</v>
      </c>
      <c r="AL58" s="2">
        <f t="shared" si="5"/>
        <v>89.812828400539431</v>
      </c>
    </row>
    <row r="59" spans="1:38" x14ac:dyDescent="0.25">
      <c r="A59">
        <f t="shared" si="1"/>
        <v>2062</v>
      </c>
      <c r="B59">
        <v>59172</v>
      </c>
      <c r="C59" s="3">
        <v>36375.50869599155</v>
      </c>
      <c r="D59" s="3">
        <v>13462.085572619562</v>
      </c>
      <c r="E59" s="4">
        <v>0.22310468911374287</v>
      </c>
      <c r="F59" s="3">
        <v>73.068827079051999</v>
      </c>
      <c r="G59" s="3">
        <v>103.46214185295156</v>
      </c>
      <c r="H59" s="3">
        <v>11553.48</v>
      </c>
      <c r="I59" s="3">
        <v>7727.277</v>
      </c>
      <c r="J59" s="3">
        <v>3826.201</v>
      </c>
      <c r="K59" s="3">
        <v>839.25310000000002</v>
      </c>
      <c r="L59" s="3">
        <v>212.7817</v>
      </c>
      <c r="M59" s="3">
        <v>2054.473</v>
      </c>
      <c r="N59" s="3">
        <v>12880.76</v>
      </c>
      <c r="O59" s="3">
        <v>5368.723</v>
      </c>
      <c r="P59" s="3">
        <v>2073.768</v>
      </c>
      <c r="Q59" s="3">
        <v>828.50789999999995</v>
      </c>
      <c r="R59" s="3">
        <v>4609.7650000000003</v>
      </c>
      <c r="S59" s="3">
        <v>-1327.2860000000001</v>
      </c>
      <c r="T59" s="3">
        <v>1271.046</v>
      </c>
      <c r="U59" s="3">
        <v>35166.639999999999</v>
      </c>
      <c r="V59" s="3">
        <v>34125.64</v>
      </c>
      <c r="W59" s="2">
        <f t="shared" si="3"/>
        <v>3.9027078776884645</v>
      </c>
      <c r="X59" s="2">
        <f t="shared" si="5"/>
        <v>31.761700149840522</v>
      </c>
      <c r="Y59" s="2">
        <f t="shared" si="5"/>
        <v>21.243076116352754</v>
      </c>
      <c r="Z59" s="2">
        <f t="shared" si="5"/>
        <v>10.51861853528287</v>
      </c>
      <c r="AA59" s="2">
        <f t="shared" si="5"/>
        <v>2.3071927516232442</v>
      </c>
      <c r="AB59" s="2">
        <f t="shared" si="5"/>
        <v>0.58495869233973841</v>
      </c>
      <c r="AC59" s="2">
        <f t="shared" si="5"/>
        <v>5.6479567534581188</v>
      </c>
      <c r="AD59" s="2">
        <f t="shared" si="5"/>
        <v>35.41052884689806</v>
      </c>
      <c r="AE59" s="2">
        <f t="shared" si="5"/>
        <v>14.759169541432735</v>
      </c>
      <c r="AF59" s="2">
        <f t="shared" si="5"/>
        <v>5.7010006851904773</v>
      </c>
      <c r="AG59" s="2">
        <f t="shared" si="5"/>
        <v>2.2776530959999977</v>
      </c>
      <c r="AH59" s="2">
        <f t="shared" si="5"/>
        <v>12.672716245774399</v>
      </c>
      <c r="AI59" s="2">
        <f t="shared" si="5"/>
        <v>-3.6488451916722258</v>
      </c>
      <c r="AJ59" s="2">
        <f t="shared" si="5"/>
        <v>3.4942356700019559</v>
      </c>
      <c r="AK59" s="2">
        <f t="shared" si="5"/>
        <v>96.67669610865191</v>
      </c>
      <c r="AL59" s="2">
        <f t="shared" si="5"/>
        <v>93.81488046038109</v>
      </c>
    </row>
    <row r="60" spans="1:38" x14ac:dyDescent="0.25">
      <c r="A60">
        <f t="shared" si="1"/>
        <v>2063</v>
      </c>
      <c r="B60">
        <v>59537</v>
      </c>
      <c r="C60" s="3">
        <v>37702.934693498224</v>
      </c>
      <c r="D60" s="3">
        <v>13679.744333751973</v>
      </c>
      <c r="E60" s="4">
        <v>0.22444362443875221</v>
      </c>
      <c r="F60" s="3">
        <v>73.898148524748706</v>
      </c>
      <c r="G60" s="3">
        <v>103.95980991601256</v>
      </c>
      <c r="H60" s="3">
        <v>11958.66</v>
      </c>
      <c r="I60" s="3">
        <v>8009.2629999999999</v>
      </c>
      <c r="J60" s="3">
        <v>3949.3989999999999</v>
      </c>
      <c r="K60" s="3">
        <v>869.87900000000002</v>
      </c>
      <c r="L60" s="3">
        <v>218.92830000000001</v>
      </c>
      <c r="M60" s="3">
        <v>2121.5830000000001</v>
      </c>
      <c r="N60" s="3">
        <v>13369.41</v>
      </c>
      <c r="O60" s="3">
        <v>5587.9030000000002</v>
      </c>
      <c r="P60" s="3">
        <v>2145.759</v>
      </c>
      <c r="Q60" s="3">
        <v>857.76120000000003</v>
      </c>
      <c r="R60" s="3">
        <v>4777.9859999999999</v>
      </c>
      <c r="S60" s="3">
        <v>-1410.7470000000001</v>
      </c>
      <c r="T60" s="3">
        <v>1372.46</v>
      </c>
      <c r="U60" s="3">
        <v>37949.85</v>
      </c>
      <c r="V60" s="3">
        <v>36908.85</v>
      </c>
      <c r="W60" s="2">
        <f t="shared" si="3"/>
        <v>3.9027328172381552</v>
      </c>
      <c r="X60" s="2">
        <f t="shared" si="5"/>
        <v>31.718114510757808</v>
      </c>
      <c r="Y60" s="2">
        <f t="shared" si="5"/>
        <v>21.243075811234338</v>
      </c>
      <c r="Z60" s="2">
        <f t="shared" si="5"/>
        <v>10.475044004150329</v>
      </c>
      <c r="AA60" s="2">
        <f t="shared" si="5"/>
        <v>2.3071917532987385</v>
      </c>
      <c r="AB60" s="2">
        <f t="shared" si="5"/>
        <v>0.58066647007654193</v>
      </c>
      <c r="AC60" s="2">
        <f t="shared" si="5"/>
        <v>5.6271030816226135</v>
      </c>
      <c r="AD60" s="2">
        <f t="shared" si="5"/>
        <v>35.459865680709257</v>
      </c>
      <c r="AE60" s="2">
        <f t="shared" si="5"/>
        <v>14.82087016680858</v>
      </c>
      <c r="AF60" s="2">
        <f t="shared" si="5"/>
        <v>5.6912254110819411</v>
      </c>
      <c r="AG60" s="2">
        <f t="shared" si="5"/>
        <v>2.2750515496288908</v>
      </c>
      <c r="AH60" s="2">
        <f t="shared" si="5"/>
        <v>12.672716431339101</v>
      </c>
      <c r="AI60" s="2">
        <f t="shared" si="5"/>
        <v>-3.7417432130111608</v>
      </c>
      <c r="AJ60" s="2">
        <f t="shared" si="5"/>
        <v>3.640194088755317</v>
      </c>
      <c r="AK60" s="2">
        <f t="shared" si="5"/>
        <v>100.65489678325851</v>
      </c>
      <c r="AL60" s="2">
        <f t="shared" si="5"/>
        <v>97.893838503677117</v>
      </c>
    </row>
    <row r="61" spans="1:38" x14ac:dyDescent="0.25">
      <c r="A61">
        <f t="shared" si="1"/>
        <v>2064</v>
      </c>
      <c r="B61">
        <v>59902</v>
      </c>
      <c r="C61" s="3">
        <v>39083.331585260588</v>
      </c>
      <c r="D61" s="3">
        <v>13902.540490937456</v>
      </c>
      <c r="E61" s="4">
        <v>0.22579544101553839</v>
      </c>
      <c r="F61" s="3">
        <v>74.736811276520299</v>
      </c>
      <c r="G61" s="3">
        <v>104.47159752230272</v>
      </c>
      <c r="H61" s="3">
        <v>12379.89</v>
      </c>
      <c r="I61" s="3">
        <v>8302.5010000000002</v>
      </c>
      <c r="J61" s="3">
        <v>4077.384</v>
      </c>
      <c r="K61" s="3">
        <v>901.71199999999999</v>
      </c>
      <c r="L61" s="3">
        <v>225.24600000000001</v>
      </c>
      <c r="M61" s="3">
        <v>2191.2240000000002</v>
      </c>
      <c r="N61" s="3">
        <v>13881.45</v>
      </c>
      <c r="O61" s="3">
        <v>5820.509</v>
      </c>
      <c r="P61" s="3">
        <v>2220.0650000000001</v>
      </c>
      <c r="Q61" s="3">
        <v>887.95809999999994</v>
      </c>
      <c r="R61" s="3">
        <v>4952.9189999999999</v>
      </c>
      <c r="S61" s="3">
        <v>-1501.566</v>
      </c>
      <c r="T61" s="3">
        <v>1481.09</v>
      </c>
      <c r="U61" s="3">
        <v>40932.5</v>
      </c>
      <c r="V61" s="3">
        <v>39891.5</v>
      </c>
      <c r="W61" s="2">
        <f t="shared" si="3"/>
        <v>3.9027558738703845</v>
      </c>
      <c r="X61" s="2">
        <f t="shared" si="5"/>
        <v>31.675626150225128</v>
      </c>
      <c r="Y61" s="2">
        <f t="shared" si="5"/>
        <v>21.243073871243627</v>
      </c>
      <c r="Z61" s="2">
        <f t="shared" si="5"/>
        <v>10.432539485803956</v>
      </c>
      <c r="AA61" s="2">
        <f t="shared" si="5"/>
        <v>2.3071523419975297</v>
      </c>
      <c r="AB61" s="2">
        <f t="shared" si="5"/>
        <v>0.57632241383676353</v>
      </c>
      <c r="AC61" s="2">
        <f t="shared" si="5"/>
        <v>5.6065435343448859</v>
      </c>
      <c r="AD61" s="2">
        <f t="shared" si="5"/>
        <v>35.517570884962836</v>
      </c>
      <c r="AE61" s="2">
        <f t="shared" si="5"/>
        <v>14.892561007248103</v>
      </c>
      <c r="AF61" s="2">
        <f t="shared" si="5"/>
        <v>5.6803371410569516</v>
      </c>
      <c r="AG61" s="2">
        <f t="shared" si="5"/>
        <v>2.2719611250717269</v>
      </c>
      <c r="AH61" s="2">
        <f t="shared" si="5"/>
        <v>12.672714426085117</v>
      </c>
      <c r="AI61" s="2">
        <f t="shared" si="5"/>
        <v>-3.8419600865507646</v>
      </c>
      <c r="AJ61" s="2">
        <f t="shared" si="5"/>
        <v>3.7895694658706125</v>
      </c>
      <c r="AK61" s="2">
        <f t="shared" si="5"/>
        <v>104.73134796788098</v>
      </c>
      <c r="AL61" s="2">
        <f t="shared" si="5"/>
        <v>102.06780840312035</v>
      </c>
    </row>
    <row r="62" spans="1:38" x14ac:dyDescent="0.25">
      <c r="A62">
        <f t="shared" si="1"/>
        <v>2065</v>
      </c>
      <c r="B62">
        <v>60268</v>
      </c>
      <c r="C62" s="3">
        <v>40518.760262480522</v>
      </c>
      <c r="D62" s="3">
        <v>14130.536570883392</v>
      </c>
      <c r="E62" s="4">
        <v>0.22715949341154459</v>
      </c>
      <c r="F62" s="3">
        <v>75.585086653247203</v>
      </c>
      <c r="G62" s="3">
        <v>104.99299255138632</v>
      </c>
      <c r="H62" s="3">
        <v>12817.14</v>
      </c>
      <c r="I62" s="3">
        <v>8607.4310000000005</v>
      </c>
      <c r="J62" s="3">
        <v>4209.7089999999998</v>
      </c>
      <c r="K62" s="3">
        <v>934.78340000000003</v>
      </c>
      <c r="L62" s="3">
        <v>231.74029999999999</v>
      </c>
      <c r="M62" s="3">
        <v>2262.8850000000002</v>
      </c>
      <c r="N62" s="3">
        <v>14414.31</v>
      </c>
      <c r="O62" s="3">
        <v>6063.26</v>
      </c>
      <c r="P62" s="3">
        <v>2296.7800000000002</v>
      </c>
      <c r="Q62" s="3">
        <v>919.44579999999996</v>
      </c>
      <c r="R62" s="3">
        <v>5134.8270000000002</v>
      </c>
      <c r="S62" s="3">
        <v>-1597.174</v>
      </c>
      <c r="T62" s="3">
        <v>1597.502</v>
      </c>
      <c r="U62" s="3">
        <v>44127.18</v>
      </c>
      <c r="V62" s="3">
        <v>43086.18</v>
      </c>
      <c r="W62" s="2">
        <f t="shared" si="3"/>
        <v>3.902771636230379</v>
      </c>
      <c r="X62" s="2">
        <f t="shared" si="5"/>
        <v>31.632606518488149</v>
      </c>
      <c r="Y62" s="2">
        <f t="shared" si="5"/>
        <v>21.243075909137062</v>
      </c>
      <c r="Z62" s="2">
        <f t="shared" si="5"/>
        <v>10.389530609351089</v>
      </c>
      <c r="AA62" s="2">
        <f t="shared" si="5"/>
        <v>2.3070385025219755</v>
      </c>
      <c r="AB62" s="2">
        <f t="shared" si="5"/>
        <v>0.57193334272516327</v>
      </c>
      <c r="AC62" s="2">
        <f t="shared" si="5"/>
        <v>5.5847834073427514</v>
      </c>
      <c r="AD62" s="2">
        <f t="shared" si="5"/>
        <v>35.574410240155679</v>
      </c>
      <c r="AE62" s="2">
        <f t="shared" si="5"/>
        <v>14.964080738705238</v>
      </c>
      <c r="AF62" s="2">
        <f t="shared" si="5"/>
        <v>5.6684360161107099</v>
      </c>
      <c r="AG62" s="2">
        <f t="shared" si="5"/>
        <v>2.269185419405308</v>
      </c>
      <c r="AH62" s="2">
        <f t="shared" si="5"/>
        <v>12.672714976313667</v>
      </c>
      <c r="AI62" s="2">
        <f t="shared" si="5"/>
        <v>-3.9418135936378778</v>
      </c>
      <c r="AJ62" s="2">
        <f t="shared" si="5"/>
        <v>3.9426230952067196</v>
      </c>
      <c r="AK62" s="2">
        <f t="shared" si="5"/>
        <v>108.905553166346</v>
      </c>
      <c r="AL62" s="2">
        <f t="shared" si="5"/>
        <v>106.33637288230867</v>
      </c>
    </row>
    <row r="63" spans="1:38" x14ac:dyDescent="0.25">
      <c r="A63">
        <f t="shared" si="1"/>
        <v>2066</v>
      </c>
      <c r="B63">
        <v>60633</v>
      </c>
      <c r="C63" s="3">
        <v>42004.259844812637</v>
      </c>
      <c r="D63" s="3">
        <v>14361.369435445496</v>
      </c>
      <c r="E63" s="4">
        <v>0.22853163882461197</v>
      </c>
      <c r="F63" s="3">
        <v>76.442673047485627</v>
      </c>
      <c r="G63" s="3">
        <v>105.50870883496543</v>
      </c>
      <c r="H63" s="3">
        <v>13269.52</v>
      </c>
      <c r="I63" s="3">
        <v>8922.9959999999992</v>
      </c>
      <c r="J63" s="3">
        <v>4346.5249999999996</v>
      </c>
      <c r="K63" s="3">
        <v>969.12090000000001</v>
      </c>
      <c r="L63" s="3">
        <v>238.4134</v>
      </c>
      <c r="M63" s="3">
        <v>2336.6590000000001</v>
      </c>
      <c r="N63" s="3">
        <v>14970.14</v>
      </c>
      <c r="O63" s="3">
        <v>6319.0479999999998</v>
      </c>
      <c r="P63" s="3">
        <v>2375.6370000000002</v>
      </c>
      <c r="Q63" s="3">
        <v>952.37450000000001</v>
      </c>
      <c r="R63" s="3">
        <v>5323.08</v>
      </c>
      <c r="S63" s="3">
        <v>-1700.6179999999999</v>
      </c>
      <c r="T63" s="3">
        <v>1722.1890000000001</v>
      </c>
      <c r="U63" s="3">
        <v>47549.99</v>
      </c>
      <c r="V63" s="3">
        <v>46508.99</v>
      </c>
      <c r="W63" s="2">
        <f t="shared" si="3"/>
        <v>3.9027850861985742</v>
      </c>
      <c r="X63" s="2">
        <f t="shared" si="5"/>
        <v>31.590891135863529</v>
      </c>
      <c r="Y63" s="2">
        <f t="shared" si="5"/>
        <v>21.243073995272301</v>
      </c>
      <c r="Z63" s="2">
        <f t="shared" si="5"/>
        <v>10.347819521302144</v>
      </c>
      <c r="AA63" s="2">
        <f t="shared" si="5"/>
        <v>2.3071967071446506</v>
      </c>
      <c r="AB63" s="2">
        <f t="shared" si="5"/>
        <v>0.56759338429205319</v>
      </c>
      <c r="AC63" s="2">
        <f t="shared" si="5"/>
        <v>5.5629095921054983</v>
      </c>
      <c r="AD63" s="2">
        <f t="shared" si="5"/>
        <v>35.639575736623186</v>
      </c>
      <c r="AE63" s="2">
        <f t="shared" si="5"/>
        <v>15.0438265627013</v>
      </c>
      <c r="AF63" s="2">
        <f t="shared" si="5"/>
        <v>5.6557049422533323</v>
      </c>
      <c r="AG63" s="2">
        <f t="shared" si="5"/>
        <v>2.2673283698334576</v>
      </c>
      <c r="AH63" s="2">
        <f t="shared" si="5"/>
        <v>12.672714671479635</v>
      </c>
      <c r="AI63" s="2">
        <f t="shared" si="5"/>
        <v>-4.0486798393378178</v>
      </c>
      <c r="AJ63" s="2">
        <f t="shared" si="5"/>
        <v>4.1000341545422652</v>
      </c>
      <c r="AK63" s="2">
        <f t="shared" si="5"/>
        <v>113.20278032674878</v>
      </c>
      <c r="AL63" s="2">
        <f t="shared" si="5"/>
        <v>110.72446026148388</v>
      </c>
    </row>
    <row r="64" spans="1:38" x14ac:dyDescent="0.25">
      <c r="A64">
        <f t="shared" si="1"/>
        <v>2067</v>
      </c>
      <c r="B64">
        <v>60998</v>
      </c>
      <c r="C64" s="3">
        <v>43549.556413782593</v>
      </c>
      <c r="D64" s="3">
        <v>14597.750237870629</v>
      </c>
      <c r="E64" s="4">
        <v>0.22990973789082642</v>
      </c>
      <c r="F64" s="3">
        <v>77.309319814654501</v>
      </c>
      <c r="G64" s="3">
        <v>106.04230888197212</v>
      </c>
      <c r="H64" s="3">
        <v>13739.14</v>
      </c>
      <c r="I64" s="3">
        <v>9251.2649999999994</v>
      </c>
      <c r="J64" s="3">
        <v>4487.8760000000002</v>
      </c>
      <c r="K64" s="3">
        <v>1004.759</v>
      </c>
      <c r="L64" s="3">
        <v>245.27010000000001</v>
      </c>
      <c r="M64" s="3">
        <v>2412.5419999999999</v>
      </c>
      <c r="N64" s="3">
        <v>15549.69</v>
      </c>
      <c r="O64" s="3">
        <v>6586.78</v>
      </c>
      <c r="P64" s="3">
        <v>2457.2559999999999</v>
      </c>
      <c r="Q64" s="3">
        <v>986.74</v>
      </c>
      <c r="R64" s="3">
        <v>5518.9110000000001</v>
      </c>
      <c r="S64" s="3">
        <v>-1810.547</v>
      </c>
      <c r="T64" s="3">
        <v>1855.779</v>
      </c>
      <c r="U64" s="3">
        <v>51216.31</v>
      </c>
      <c r="V64" s="3">
        <v>50175.31</v>
      </c>
      <c r="W64" s="2">
        <f t="shared" si="3"/>
        <v>3.9027957734586276</v>
      </c>
      <c r="X64" s="2">
        <f t="shared" si="5"/>
        <v>31.54828919371456</v>
      </c>
      <c r="Y64" s="2">
        <f t="shared" si="5"/>
        <v>21.243075158102307</v>
      </c>
      <c r="Z64" s="2">
        <f t="shared" si="5"/>
        <v>10.305216331846895</v>
      </c>
      <c r="AA64" s="2">
        <f t="shared" si="5"/>
        <v>2.3071624207910717</v>
      </c>
      <c r="AB64" s="2">
        <f t="shared" si="5"/>
        <v>0.56319769981027124</v>
      </c>
      <c r="AC64" s="2">
        <f t="shared" si="5"/>
        <v>5.5397625111893838</v>
      </c>
      <c r="AD64" s="2">
        <f t="shared" si="5"/>
        <v>35.705736821417595</v>
      </c>
      <c r="AE64" s="2">
        <f t="shared" si="5"/>
        <v>15.124792402972471</v>
      </c>
      <c r="AF64" s="2">
        <f t="shared" si="5"/>
        <v>5.6424363468885428</v>
      </c>
      <c r="AG64" s="2">
        <f t="shared" si="5"/>
        <v>2.2657865688104137</v>
      </c>
      <c r="AH64" s="2">
        <f t="shared" si="5"/>
        <v>12.672714614042247</v>
      </c>
      <c r="AI64" s="2">
        <f t="shared" si="5"/>
        <v>-4.1574407389991164</v>
      </c>
      <c r="AJ64" s="2">
        <f t="shared" si="5"/>
        <v>4.2613040242418672</v>
      </c>
      <c r="AK64" s="2">
        <f t="shared" si="5"/>
        <v>117.60466516207964</v>
      </c>
      <c r="AL64" s="2">
        <f t="shared" si="5"/>
        <v>115.21428490169531</v>
      </c>
    </row>
    <row r="65" spans="1:38" x14ac:dyDescent="0.25">
      <c r="A65">
        <f t="shared" si="1"/>
        <v>2068</v>
      </c>
      <c r="B65">
        <v>61363</v>
      </c>
      <c r="C65" s="3">
        <v>45153.3131017915</v>
      </c>
      <c r="D65" s="3">
        <v>14838.561285746504</v>
      </c>
      <c r="E65" s="4">
        <v>0.23129047161598421</v>
      </c>
      <c r="F65" s="3">
        <v>78.185267155325946</v>
      </c>
      <c r="G65" s="3">
        <v>106.58373406885531</v>
      </c>
      <c r="H65" s="3">
        <v>14226.04</v>
      </c>
      <c r="I65" s="3">
        <v>9591.9519999999993</v>
      </c>
      <c r="J65" s="3">
        <v>4634.0910000000003</v>
      </c>
      <c r="K65" s="3">
        <v>1041.7139999999999</v>
      </c>
      <c r="L65" s="3">
        <v>252.31370000000001</v>
      </c>
      <c r="M65" s="3">
        <v>2490.8429999999998</v>
      </c>
      <c r="N65" s="3">
        <v>16150.21</v>
      </c>
      <c r="O65" s="3">
        <v>6864.1930000000002</v>
      </c>
      <c r="P65" s="3">
        <v>2541.65</v>
      </c>
      <c r="Q65" s="3">
        <v>1022.22</v>
      </c>
      <c r="R65" s="3">
        <v>5722.1509999999998</v>
      </c>
      <c r="S65" s="3">
        <v>-1924.17</v>
      </c>
      <c r="T65" s="3">
        <v>1998.8720000000001</v>
      </c>
      <c r="U65" s="3">
        <v>55139.35</v>
      </c>
      <c r="V65" s="3">
        <v>54098.35</v>
      </c>
      <c r="W65" s="2">
        <f t="shared" si="3"/>
        <v>3.9028036186128992</v>
      </c>
      <c r="X65" s="2">
        <f t="shared" si="5"/>
        <v>31.506082328730752</v>
      </c>
      <c r="Y65" s="2">
        <f t="shared" si="5"/>
        <v>21.243074629709575</v>
      </c>
      <c r="Z65" s="2">
        <f t="shared" si="5"/>
        <v>10.263014343051912</v>
      </c>
      <c r="AA65" s="2">
        <f t="shared" si="5"/>
        <v>2.3070599440878437</v>
      </c>
      <c r="AB65" s="2">
        <f t="shared" si="5"/>
        <v>0.55879332582128782</v>
      </c>
      <c r="AC65" s="2">
        <f t="shared" si="5"/>
        <v>5.5164124820359488</v>
      </c>
      <c r="AD65" s="2">
        <f t="shared" si="5"/>
        <v>35.767497201349826</v>
      </c>
      <c r="AE65" s="2">
        <f t="shared" si="5"/>
        <v>15.201969752531088</v>
      </c>
      <c r="AF65" s="2">
        <f t="shared" si="5"/>
        <v>5.628933571873727</v>
      </c>
      <c r="AG65" s="2">
        <f t="shared" si="5"/>
        <v>2.2638870323769056</v>
      </c>
      <c r="AH65" s="2">
        <f t="shared" si="5"/>
        <v>12.672715703275754</v>
      </c>
      <c r="AI65" s="2">
        <f t="shared" si="5"/>
        <v>-4.2614148726190741</v>
      </c>
      <c r="AJ65" s="2">
        <f t="shared" si="5"/>
        <v>4.4268556672548867</v>
      </c>
      <c r="AK65" s="2">
        <f t="shared" si="5"/>
        <v>122.11584535490552</v>
      </c>
      <c r="AL65" s="2">
        <f t="shared" si="5"/>
        <v>119.81036669013241</v>
      </c>
    </row>
    <row r="66" spans="1:38" x14ac:dyDescent="0.25">
      <c r="A66">
        <f t="shared" si="1"/>
        <v>2069</v>
      </c>
      <c r="B66">
        <v>61729</v>
      </c>
      <c r="C66" s="3">
        <v>46814.028301898499</v>
      </c>
      <c r="D66" s="3">
        <v>15082.650021679165</v>
      </c>
      <c r="E66" s="4">
        <v>0.23267560577401608</v>
      </c>
      <c r="F66" s="3">
        <v>79.070855711716064</v>
      </c>
      <c r="G66" s="3">
        <v>107.12353696924386</v>
      </c>
      <c r="H66" s="3">
        <v>14729.3</v>
      </c>
      <c r="I66" s="3">
        <v>9944.7389999999996</v>
      </c>
      <c r="J66" s="3">
        <v>4784.5590000000002</v>
      </c>
      <c r="K66" s="3">
        <v>1080.02</v>
      </c>
      <c r="L66" s="3">
        <v>259.5532</v>
      </c>
      <c r="M66" s="3">
        <v>2570.8879999999999</v>
      </c>
      <c r="N66" s="3">
        <v>16775.060000000001</v>
      </c>
      <c r="O66" s="3">
        <v>7154.5810000000001</v>
      </c>
      <c r="P66" s="3">
        <v>2629.1289999999999</v>
      </c>
      <c r="Q66" s="3">
        <v>1058.7439999999999</v>
      </c>
      <c r="R66" s="3">
        <v>5932.6090000000004</v>
      </c>
      <c r="S66" s="3">
        <v>-2045.7650000000001</v>
      </c>
      <c r="T66" s="3">
        <v>2151.9850000000001</v>
      </c>
      <c r="U66" s="3">
        <v>59337.1</v>
      </c>
      <c r="V66" s="3">
        <v>58296.1</v>
      </c>
      <c r="W66" s="2">
        <f t="shared" si="3"/>
        <v>3.9028116943707172</v>
      </c>
      <c r="X66" s="2">
        <f t="shared" si="5"/>
        <v>31.46343208282007</v>
      </c>
      <c r="Y66" s="2">
        <f t="shared" si="5"/>
        <v>21.243074695190671</v>
      </c>
      <c r="Z66" s="2">
        <f t="shared" si="5"/>
        <v>10.220353115405723</v>
      </c>
      <c r="AA66" s="2">
        <f t="shared" si="5"/>
        <v>2.3070435063504262</v>
      </c>
      <c r="AB66" s="2">
        <f t="shared" si="5"/>
        <v>0.55443466288816268</v>
      </c>
      <c r="AC66" s="2">
        <f t="shared" si="5"/>
        <v>5.4917042887670915</v>
      </c>
      <c r="AD66" s="2">
        <f t="shared" si="5"/>
        <v>35.833404234772303</v>
      </c>
      <c r="AE66" s="2">
        <f t="shared" si="5"/>
        <v>15.28298516389339</v>
      </c>
      <c r="AF66" s="2">
        <f t="shared" si="5"/>
        <v>5.6161135782740956</v>
      </c>
      <c r="AG66" s="2">
        <f t="shared" si="5"/>
        <v>2.2615955909033865</v>
      </c>
      <c r="AH66" s="2">
        <f t="shared" si="5"/>
        <v>12.67271631003694</v>
      </c>
      <c r="AI66" s="2">
        <f t="shared" si="5"/>
        <v>-4.3699828325114156</v>
      </c>
      <c r="AJ66" s="2">
        <f t="shared" si="5"/>
        <v>4.5968806318526712</v>
      </c>
      <c r="AK66" s="2">
        <f t="shared" si="5"/>
        <v>126.75068169169633</v>
      </c>
      <c r="AL66" s="2">
        <f t="shared" si="5"/>
        <v>124.52698926923119</v>
      </c>
    </row>
    <row r="67" spans="1:38" x14ac:dyDescent="0.25">
      <c r="A67">
        <f t="shared" si="1"/>
        <v>2070</v>
      </c>
      <c r="B67">
        <v>62094</v>
      </c>
      <c r="C67" s="3">
        <v>48531.128918993505</v>
      </c>
      <c r="D67" s="3">
        <v>15329.286589366533</v>
      </c>
      <c r="E67" s="4">
        <v>0.23406593388218114</v>
      </c>
      <c r="F67" s="3">
        <v>79.966372786267996</v>
      </c>
      <c r="G67" s="3">
        <v>107.65594486457728</v>
      </c>
      <c r="H67" s="3">
        <v>15248.75</v>
      </c>
      <c r="I67" s="3">
        <v>10309.5</v>
      </c>
      <c r="J67" s="3">
        <v>4939.2439999999997</v>
      </c>
      <c r="K67" s="3">
        <v>1119.713</v>
      </c>
      <c r="L67" s="3">
        <v>266.99700000000001</v>
      </c>
      <c r="M67" s="3">
        <v>2652.5729999999999</v>
      </c>
      <c r="N67" s="3">
        <v>17422.61</v>
      </c>
      <c r="O67" s="3">
        <v>7456.1949999999997</v>
      </c>
      <c r="P67" s="3">
        <v>2719.7060000000001</v>
      </c>
      <c r="Q67" s="3">
        <v>1096.498</v>
      </c>
      <c r="R67" s="3">
        <v>6150.2120000000004</v>
      </c>
      <c r="S67" s="3">
        <v>-2173.8629999999998</v>
      </c>
      <c r="T67" s="3">
        <v>2315.8180000000002</v>
      </c>
      <c r="U67" s="3">
        <v>63826.79</v>
      </c>
      <c r="V67" s="3">
        <v>62785.79</v>
      </c>
      <c r="W67" s="2">
        <f t="shared" si="3"/>
        <v>3.9028162818877234</v>
      </c>
      <c r="X67" s="2">
        <f t="shared" si="5"/>
        <v>31.420554888497833</v>
      </c>
      <c r="Y67" s="2">
        <f t="shared" si="5"/>
        <v>21.243066521712823</v>
      </c>
      <c r="Z67" s="2">
        <f t="shared" si="5"/>
        <v>10.177476003586102</v>
      </c>
      <c r="AA67" s="2">
        <f t="shared" si="5"/>
        <v>2.3072057562662236</v>
      </c>
      <c r="AB67" s="2">
        <f t="shared" si="5"/>
        <v>0.55015616975583292</v>
      </c>
      <c r="AC67" s="2">
        <f t="shared" si="5"/>
        <v>5.4657146023278864</v>
      </c>
      <c r="AD67" s="2">
        <f t="shared" si="5"/>
        <v>35.899865484442415</v>
      </c>
      <c r="AE67" s="2">
        <f t="shared" si="5"/>
        <v>15.363736978889621</v>
      </c>
      <c r="AF67" s="2">
        <f t="shared" si="5"/>
        <v>5.604044374363597</v>
      </c>
      <c r="AG67" s="2">
        <f t="shared" si="5"/>
        <v>2.2593704791624298</v>
      </c>
      <c r="AH67" s="2">
        <f t="shared" si="5"/>
        <v>12.672715712559919</v>
      </c>
      <c r="AI67" s="2">
        <f t="shared" si="5"/>
        <v>-4.4793167775440326</v>
      </c>
      <c r="AJ67" s="2">
        <f t="shared" si="5"/>
        <v>4.7718197610145934</v>
      </c>
      <c r="AK67" s="2">
        <f t="shared" si="5"/>
        <v>131.51721672606769</v>
      </c>
      <c r="AL67" s="2">
        <f t="shared" si="5"/>
        <v>129.37220171572741</v>
      </c>
    </row>
    <row r="68" spans="1:38" x14ac:dyDescent="0.25">
      <c r="A68">
        <f t="shared" si="1"/>
        <v>2071</v>
      </c>
      <c r="B68">
        <v>62459</v>
      </c>
      <c r="C68" s="3">
        <v>50316.810312026588</v>
      </c>
      <c r="D68" s="3">
        <v>15581.685641910122</v>
      </c>
      <c r="E68" s="4">
        <v>0.23546227123671742</v>
      </c>
      <c r="F68" s="3">
        <v>80.871567542610137</v>
      </c>
      <c r="G68" s="3">
        <v>108.20465155973483</v>
      </c>
      <c r="H68" s="3">
        <v>15787.17</v>
      </c>
      <c r="I68" s="3">
        <v>10688.84</v>
      </c>
      <c r="J68" s="3">
        <v>5098.3370000000004</v>
      </c>
      <c r="K68" s="3">
        <v>1160.845</v>
      </c>
      <c r="L68" s="3">
        <v>274.65350000000001</v>
      </c>
      <c r="M68" s="3">
        <v>2735.9929999999999</v>
      </c>
      <c r="N68" s="3">
        <v>18099.55</v>
      </c>
      <c r="O68" s="3">
        <v>7773.1719999999996</v>
      </c>
      <c r="P68" s="3">
        <v>2814.12</v>
      </c>
      <c r="Q68" s="3">
        <v>1135.749</v>
      </c>
      <c r="R68" s="3">
        <v>6376.5060000000003</v>
      </c>
      <c r="S68" s="3">
        <v>-2312.373</v>
      </c>
      <c r="T68" s="3">
        <v>2491.0450000000001</v>
      </c>
      <c r="U68" s="3">
        <v>68630.2</v>
      </c>
      <c r="V68" s="3">
        <v>67589.2</v>
      </c>
      <c r="W68" s="2">
        <f t="shared" si="3"/>
        <v>3.9028204301046627</v>
      </c>
      <c r="X68" s="2">
        <f t="shared" si="5"/>
        <v>31.375538119566759</v>
      </c>
      <c r="Y68" s="2">
        <f t="shared" si="5"/>
        <v>21.243079467311112</v>
      </c>
      <c r="Z68" s="2">
        <f t="shared" si="5"/>
        <v>10.132472564107289</v>
      </c>
      <c r="AA68" s="2">
        <f t="shared" si="5"/>
        <v>2.3070719165251576</v>
      </c>
      <c r="AB68" s="2">
        <f t="shared" si="5"/>
        <v>0.54584839201214841</v>
      </c>
      <c r="AC68" s="2">
        <f t="shared" si="5"/>
        <v>5.4375326715534076</v>
      </c>
      <c r="AD68" s="2">
        <f t="shared" si="5"/>
        <v>35.97117918993743</v>
      </c>
      <c r="AE68" s="2">
        <f t="shared" si="5"/>
        <v>15.448459375299624</v>
      </c>
      <c r="AF68" s="2">
        <f t="shared" si="5"/>
        <v>5.592802847694375</v>
      </c>
      <c r="AG68" s="2">
        <f t="shared" si="5"/>
        <v>2.2571959409925801</v>
      </c>
      <c r="AH68" s="2">
        <f t="shared" si="5"/>
        <v>12.67271506372872</v>
      </c>
      <c r="AI68" s="2">
        <f t="shared" si="5"/>
        <v>-4.5956271585190347</v>
      </c>
      <c r="AJ68" s="2">
        <f t="shared" si="5"/>
        <v>4.9507212093780062</v>
      </c>
      <c r="AK68" s="2">
        <f t="shared" si="5"/>
        <v>136.39616576330593</v>
      </c>
      <c r="AL68" s="2">
        <f t="shared" si="5"/>
        <v>134.32727468387441</v>
      </c>
    </row>
    <row r="69" spans="1:38" x14ac:dyDescent="0.25">
      <c r="A69">
        <f t="shared" si="1"/>
        <v>2072</v>
      </c>
      <c r="B69">
        <v>62824</v>
      </c>
      <c r="C69" s="3">
        <v>52164.134212162942</v>
      </c>
      <c r="D69" s="3">
        <v>15837.020673897452</v>
      </c>
      <c r="E69" s="4">
        <v>0.23686150330454533</v>
      </c>
      <c r="F69" s="3">
        <v>81.78624228247044</v>
      </c>
      <c r="G69" s="3">
        <v>108.7508912446031</v>
      </c>
      <c r="H69" s="3">
        <v>16343.61</v>
      </c>
      <c r="I69" s="3">
        <v>11081.27</v>
      </c>
      <c r="J69" s="3">
        <v>5262.3459999999995</v>
      </c>
      <c r="K69" s="3">
        <v>1203.4480000000001</v>
      </c>
      <c r="L69" s="3">
        <v>282.52640000000002</v>
      </c>
      <c r="M69" s="3">
        <v>2821.598</v>
      </c>
      <c r="N69" s="3">
        <v>18797.150000000001</v>
      </c>
      <c r="O69" s="3">
        <v>8098.509</v>
      </c>
      <c r="P69" s="3">
        <v>2912.0819999999999</v>
      </c>
      <c r="Q69" s="3">
        <v>1175.9449999999999</v>
      </c>
      <c r="R69" s="3">
        <v>6610.6120000000001</v>
      </c>
      <c r="S69" s="3">
        <v>-2453.5360000000001</v>
      </c>
      <c r="T69" s="3">
        <v>2678.5160000000001</v>
      </c>
      <c r="U69" s="3">
        <v>73762.259999999995</v>
      </c>
      <c r="V69" s="3">
        <v>72721.259999999995</v>
      </c>
      <c r="W69" s="2">
        <f t="shared" si="3"/>
        <v>3.9028241211594903</v>
      </c>
      <c r="X69" s="2">
        <f t="shared" si="5"/>
        <v>31.331124817536438</v>
      </c>
      <c r="Y69" s="2">
        <f t="shared" si="5"/>
        <v>21.243082373283627</v>
      </c>
      <c r="Z69" s="2">
        <f t="shared" si="5"/>
        <v>10.088053946408634</v>
      </c>
      <c r="AA69" s="2">
        <f t="shared" si="5"/>
        <v>2.3070410698379731</v>
      </c>
      <c r="AB69" s="2">
        <f t="shared" si="5"/>
        <v>0.54161044607949094</v>
      </c>
      <c r="AC69" s="2">
        <f t="shared" si="5"/>
        <v>5.4090766435879942</v>
      </c>
      <c r="AD69" s="2">
        <f t="shared" si="5"/>
        <v>36.034624716568445</v>
      </c>
      <c r="AE69" s="2">
        <f t="shared" si="5"/>
        <v>15.52505207325323</v>
      </c>
      <c r="AF69" s="2">
        <f t="shared" si="5"/>
        <v>5.5825368214795352</v>
      </c>
      <c r="AG69" s="2">
        <f t="shared" si="5"/>
        <v>2.2543171045783574</v>
      </c>
      <c r="AH69" s="2">
        <f t="shared" si="5"/>
        <v>12.672714883205375</v>
      </c>
      <c r="AI69" s="2">
        <f t="shared" si="5"/>
        <v>-4.7034922309281173</v>
      </c>
      <c r="AJ69" s="2">
        <f t="shared" si="5"/>
        <v>5.1347847337135706</v>
      </c>
      <c r="AK69" s="2">
        <f t="shared" si="5"/>
        <v>141.40416804387618</v>
      </c>
      <c r="AL69" s="2">
        <f t="shared" si="5"/>
        <v>139.40854400885237</v>
      </c>
    </row>
    <row r="70" spans="1:38" x14ac:dyDescent="0.25">
      <c r="A70">
        <f t="shared" ref="A70:A89" si="6">YEAR(B70)</f>
        <v>2073</v>
      </c>
      <c r="B70">
        <v>63190</v>
      </c>
      <c r="C70" s="3">
        <v>54074.370511367095</v>
      </c>
      <c r="D70" s="3">
        <v>16095.05648640507</v>
      </c>
      <c r="E70" s="4">
        <v>0.23826364344579506</v>
      </c>
      <c r="F70" s="3">
        <v>82.711073556588374</v>
      </c>
      <c r="G70" s="3">
        <v>109.29157082283518</v>
      </c>
      <c r="H70" s="3">
        <v>16917.88</v>
      </c>
      <c r="I70" s="3">
        <v>11487.06</v>
      </c>
      <c r="J70" s="3">
        <v>5430.8230000000003</v>
      </c>
      <c r="K70" s="3">
        <v>1247.5630000000001</v>
      </c>
      <c r="L70" s="3">
        <v>290.62360000000001</v>
      </c>
      <c r="M70" s="3">
        <v>2908.8820000000001</v>
      </c>
      <c r="N70" s="3">
        <v>19516.189999999999</v>
      </c>
      <c r="O70" s="3">
        <v>8432.5949999999993</v>
      </c>
      <c r="P70" s="3">
        <v>3013.6950000000002</v>
      </c>
      <c r="Q70" s="3">
        <v>1217.213</v>
      </c>
      <c r="R70" s="3">
        <v>6852.6909999999998</v>
      </c>
      <c r="S70" s="3">
        <v>-2598.3119999999999</v>
      </c>
      <c r="T70" s="3">
        <v>2878.8130000000001</v>
      </c>
      <c r="U70" s="3">
        <v>79239.38</v>
      </c>
      <c r="V70" s="3">
        <v>78198.38</v>
      </c>
      <c r="W70" s="2">
        <f t="shared" si="3"/>
        <v>3.9028264589506882</v>
      </c>
      <c r="X70" s="2">
        <f t="shared" si="5"/>
        <v>31.286318897496283</v>
      </c>
      <c r="Y70" s="2">
        <f t="shared" si="5"/>
        <v>21.243076694873924</v>
      </c>
      <c r="Z70" s="2">
        <f t="shared" si="5"/>
        <v>10.043247750537152</v>
      </c>
      <c r="AA70" s="2">
        <f t="shared" si="5"/>
        <v>2.307124407001182</v>
      </c>
      <c r="AB70" s="2">
        <f t="shared" si="5"/>
        <v>0.53745165639775194</v>
      </c>
      <c r="AC70" s="2">
        <f t="shared" si="5"/>
        <v>5.3794098248236057</v>
      </c>
      <c r="AD70" s="2">
        <f t="shared" si="5"/>
        <v>36.091386391446676</v>
      </c>
      <c r="AE70" s="2">
        <f t="shared" si="5"/>
        <v>15.59443951035429</v>
      </c>
      <c r="AF70" s="2">
        <f t="shared" si="5"/>
        <v>5.5732410225034137</v>
      </c>
      <c r="AG70" s="2">
        <f t="shared" si="5"/>
        <v>2.2509980023607059</v>
      </c>
      <c r="AH70" s="2">
        <f t="shared" si="5"/>
        <v>12.67271525344799</v>
      </c>
      <c r="AI70" s="2">
        <f t="shared" si="5"/>
        <v>-4.8050711925602592</v>
      </c>
      <c r="AJ70" s="2">
        <f t="shared" si="5"/>
        <v>5.3238030748685983</v>
      </c>
      <c r="AK70" s="2">
        <f t="shared" si="5"/>
        <v>146.53777612324291</v>
      </c>
      <c r="AL70" s="2">
        <f t="shared" si="5"/>
        <v>144.61264969059926</v>
      </c>
    </row>
    <row r="71" spans="1:38" x14ac:dyDescent="0.25">
      <c r="A71">
        <f t="shared" si="6"/>
        <v>2074</v>
      </c>
      <c r="B71">
        <v>63555</v>
      </c>
      <c r="C71" s="3">
        <v>56055.369797362371</v>
      </c>
      <c r="D71" s="3">
        <v>16357.546731511293</v>
      </c>
      <c r="E71" s="4">
        <v>0.23967234934906609</v>
      </c>
      <c r="F71" s="3">
        <v>83.64598939904036</v>
      </c>
      <c r="G71" s="3">
        <v>109.83614778937056</v>
      </c>
      <c r="H71" s="3">
        <v>17512.080000000002</v>
      </c>
      <c r="I71" s="3">
        <v>11907.88</v>
      </c>
      <c r="J71" s="3">
        <v>5604.1909999999998</v>
      </c>
      <c r="K71" s="3">
        <v>1293.258</v>
      </c>
      <c r="L71" s="3">
        <v>298.95710000000003</v>
      </c>
      <c r="M71" s="3">
        <v>2998.136</v>
      </c>
      <c r="N71" s="3">
        <v>20264.16</v>
      </c>
      <c r="O71" s="3">
        <v>8781.16</v>
      </c>
      <c r="P71" s="3">
        <v>3119.3879999999999</v>
      </c>
      <c r="Q71" s="3">
        <v>1259.8789999999999</v>
      </c>
      <c r="R71" s="3">
        <v>7103.7380000000003</v>
      </c>
      <c r="S71" s="3">
        <v>-2752.09</v>
      </c>
      <c r="T71" s="3">
        <v>3092.578</v>
      </c>
      <c r="U71" s="3">
        <v>85084.05</v>
      </c>
      <c r="V71" s="3">
        <v>84043.05</v>
      </c>
      <c r="W71" s="2">
        <f t="shared" ref="W71:W91" si="7">100*T71/U70</f>
        <v>3.9028296283994139</v>
      </c>
      <c r="X71" s="2">
        <f t="shared" ref="X71:AL87" si="8">100*H71/$C71</f>
        <v>31.240682316975839</v>
      </c>
      <c r="Y71" s="2">
        <f t="shared" si="8"/>
        <v>21.243067422526064</v>
      </c>
      <c r="Z71" s="2">
        <f t="shared" si="8"/>
        <v>9.9975988388960726</v>
      </c>
      <c r="AA71" s="2">
        <f t="shared" si="8"/>
        <v>2.3071081408883205</v>
      </c>
      <c r="AB71" s="2">
        <f t="shared" si="8"/>
        <v>0.53332464147630532</v>
      </c>
      <c r="AC71" s="2">
        <f t="shared" si="8"/>
        <v>5.3485259500349853</v>
      </c>
      <c r="AD71" s="2">
        <f t="shared" si="8"/>
        <v>36.150256564632471</v>
      </c>
      <c r="AE71" s="2">
        <f t="shared" si="8"/>
        <v>15.665153992817274</v>
      </c>
      <c r="AF71" s="2">
        <f t="shared" si="8"/>
        <v>5.5648335052938664</v>
      </c>
      <c r="AG71" s="2">
        <f t="shared" si="8"/>
        <v>2.2475616601128592</v>
      </c>
      <c r="AH71" s="2">
        <f t="shared" si="8"/>
        <v>12.672716326160531</v>
      </c>
      <c r="AI71" s="2">
        <f t="shared" si="8"/>
        <v>-4.9095920871607506</v>
      </c>
      <c r="AJ71" s="2">
        <f t="shared" si="8"/>
        <v>5.5170057947695819</v>
      </c>
      <c r="AK71" s="2">
        <f t="shared" si="8"/>
        <v>151.78572598410287</v>
      </c>
      <c r="AL71" s="2">
        <f t="shared" si="8"/>
        <v>149.92863360604315</v>
      </c>
    </row>
    <row r="72" spans="1:38" x14ac:dyDescent="0.25">
      <c r="A72">
        <f t="shared" si="6"/>
        <v>2075</v>
      </c>
      <c r="B72">
        <v>63920</v>
      </c>
      <c r="C72" s="3">
        <v>58105.757778276355</v>
      </c>
      <c r="D72" s="3">
        <v>16623.398084042794</v>
      </c>
      <c r="E72" s="4">
        <v>0.2410857985388915</v>
      </c>
      <c r="F72" s="3">
        <v>84.59126483384145</v>
      </c>
      <c r="G72" s="3">
        <v>110.37761191624539</v>
      </c>
      <c r="H72" s="3">
        <v>18126.060000000001</v>
      </c>
      <c r="I72" s="3">
        <v>12343.45</v>
      </c>
      <c r="J72" s="3">
        <v>5782.6080000000002</v>
      </c>
      <c r="K72" s="3">
        <v>1340.586</v>
      </c>
      <c r="L72" s="3">
        <v>307.5324</v>
      </c>
      <c r="M72" s="3">
        <v>3089.402</v>
      </c>
      <c r="N72" s="3">
        <v>21041.08</v>
      </c>
      <c r="O72" s="3">
        <v>9144.3780000000006</v>
      </c>
      <c r="P72" s="3">
        <v>3229.1219999999998</v>
      </c>
      <c r="Q72" s="3">
        <v>1304.0029999999999</v>
      </c>
      <c r="R72" s="3">
        <v>7363.5770000000002</v>
      </c>
      <c r="S72" s="3">
        <v>-2915.0230000000001</v>
      </c>
      <c r="T72" s="3">
        <v>3320.6860000000001</v>
      </c>
      <c r="U72" s="3">
        <v>91319.76</v>
      </c>
      <c r="V72" s="3">
        <v>90278.76</v>
      </c>
      <c r="W72" s="2">
        <f t="shared" si="7"/>
        <v>3.9028302014302332</v>
      </c>
      <c r="X72" s="2">
        <f t="shared" si="8"/>
        <v>31.194946409900677</v>
      </c>
      <c r="Y72" s="2">
        <f t="shared" si="8"/>
        <v>21.243075509144759</v>
      </c>
      <c r="Z72" s="2">
        <f t="shared" si="8"/>
        <v>9.9518674587562277</v>
      </c>
      <c r="AA72" s="2">
        <f t="shared" si="8"/>
        <v>2.3071482952093891</v>
      </c>
      <c r="AB72" s="2">
        <f t="shared" si="8"/>
        <v>0.52926321204432381</v>
      </c>
      <c r="AC72" s="2">
        <f t="shared" si="8"/>
        <v>5.3168603562296468</v>
      </c>
      <c r="AD72" s="2">
        <f t="shared" si="8"/>
        <v>36.211695371549737</v>
      </c>
      <c r="AE72" s="2">
        <f t="shared" si="8"/>
        <v>15.737473100159367</v>
      </c>
      <c r="AF72" s="2">
        <f t="shared" si="8"/>
        <v>5.5573184542604004</v>
      </c>
      <c r="AG72" s="2">
        <f t="shared" si="8"/>
        <v>2.2441889579616143</v>
      </c>
      <c r="AH72" s="2">
        <f t="shared" si="8"/>
        <v>12.672714859168357</v>
      </c>
      <c r="AI72" s="2">
        <f t="shared" si="8"/>
        <v>-5.0167541246485934</v>
      </c>
      <c r="AJ72" s="2">
        <f t="shared" si="8"/>
        <v>5.7149000838630917</v>
      </c>
      <c r="AK72" s="2">
        <f t="shared" si="8"/>
        <v>157.16129260109429</v>
      </c>
      <c r="AL72" s="2">
        <f t="shared" si="8"/>
        <v>155.36973176477869</v>
      </c>
    </row>
    <row r="73" spans="1:38" x14ac:dyDescent="0.25">
      <c r="A73">
        <f t="shared" si="6"/>
        <v>2076</v>
      </c>
      <c r="B73">
        <v>64285</v>
      </c>
      <c r="C73" s="3">
        <v>60232.936655824102</v>
      </c>
      <c r="D73" s="3">
        <v>16894.087299462994</v>
      </c>
      <c r="E73" s="4">
        <v>0.24249468047775349</v>
      </c>
      <c r="F73" s="3">
        <v>85.546902431012128</v>
      </c>
      <c r="G73" s="3">
        <v>110.9241270228451</v>
      </c>
      <c r="H73" s="3">
        <v>18761.53</v>
      </c>
      <c r="I73" s="3">
        <v>12795.33</v>
      </c>
      <c r="J73" s="3">
        <v>5966.2060000000001</v>
      </c>
      <c r="K73" s="3">
        <v>1389.567</v>
      </c>
      <c r="L73" s="3">
        <v>316.34480000000002</v>
      </c>
      <c r="M73" s="3">
        <v>3182.7570000000001</v>
      </c>
      <c r="N73" s="3">
        <v>21846.13</v>
      </c>
      <c r="O73" s="3">
        <v>9519.4709999999995</v>
      </c>
      <c r="P73" s="3">
        <v>3343.462</v>
      </c>
      <c r="Q73" s="3">
        <v>1350.0440000000001</v>
      </c>
      <c r="R73" s="3">
        <v>7633.1490000000003</v>
      </c>
      <c r="S73" s="3">
        <v>-3084.5920000000001</v>
      </c>
      <c r="T73" s="3">
        <v>3564.0569999999998</v>
      </c>
      <c r="U73" s="3">
        <v>97968.41</v>
      </c>
      <c r="V73" s="3">
        <v>96927.41</v>
      </c>
      <c r="W73" s="2">
        <f t="shared" si="7"/>
        <v>3.9028322019243147</v>
      </c>
      <c r="X73" s="2">
        <f t="shared" si="8"/>
        <v>31.148290356827374</v>
      </c>
      <c r="Y73" s="2">
        <f t="shared" si="8"/>
        <v>21.243078472354014</v>
      </c>
      <c r="Z73" s="2">
        <f t="shared" si="8"/>
        <v>9.9052218458007228</v>
      </c>
      <c r="AA73" s="2">
        <f t="shared" si="8"/>
        <v>2.3069886297261228</v>
      </c>
      <c r="AB73" s="2">
        <f t="shared" si="8"/>
        <v>0.52520235200820431</v>
      </c>
      <c r="AC73" s="2">
        <f t="shared" si="8"/>
        <v>5.2840807317540106</v>
      </c>
      <c r="AD73" s="2">
        <f t="shared" si="8"/>
        <v>36.269408753603635</v>
      </c>
      <c r="AE73" s="2">
        <f t="shared" si="8"/>
        <v>15.804427823924692</v>
      </c>
      <c r="AF73" s="2">
        <f t="shared" si="8"/>
        <v>5.5508865840375901</v>
      </c>
      <c r="AG73" s="2">
        <f t="shared" si="8"/>
        <v>2.2413717061717602</v>
      </c>
      <c r="AH73" s="2">
        <f t="shared" si="8"/>
        <v>12.672715998584685</v>
      </c>
      <c r="AI73" s="2">
        <f t="shared" si="8"/>
        <v>-5.1211051150064453</v>
      </c>
      <c r="AJ73" s="2">
        <f t="shared" si="8"/>
        <v>5.917123085605656</v>
      </c>
      <c r="AK73" s="2">
        <f t="shared" si="8"/>
        <v>162.64923385655172</v>
      </c>
      <c r="AL73" s="2">
        <f t="shared" si="8"/>
        <v>160.92094355925414</v>
      </c>
    </row>
    <row r="74" spans="1:38" x14ac:dyDescent="0.25">
      <c r="A74">
        <f t="shared" si="6"/>
        <v>2077</v>
      </c>
      <c r="B74">
        <v>64651</v>
      </c>
      <c r="C74" s="3">
        <v>62432.396016139821</v>
      </c>
      <c r="D74" s="3">
        <v>17167.626516457934</v>
      </c>
      <c r="E74" s="4">
        <v>0.24390613110752637</v>
      </c>
      <c r="F74" s="3">
        <v>86.513090489528665</v>
      </c>
      <c r="G74" s="3">
        <v>111.46236389639793</v>
      </c>
      <c r="H74" s="3">
        <v>19418.13</v>
      </c>
      <c r="I74" s="3">
        <v>13262.56</v>
      </c>
      <c r="J74" s="3">
        <v>6155.5690000000004</v>
      </c>
      <c r="K74" s="3">
        <v>1440.32</v>
      </c>
      <c r="L74" s="3">
        <v>325.41030000000001</v>
      </c>
      <c r="M74" s="3">
        <v>3278.5859999999998</v>
      </c>
      <c r="N74" s="3">
        <v>22674.89</v>
      </c>
      <c r="O74" s="3">
        <v>9903.3649999999998</v>
      </c>
      <c r="P74" s="3">
        <v>3462.06</v>
      </c>
      <c r="Q74" s="3">
        <v>1397.5809999999999</v>
      </c>
      <c r="R74" s="3">
        <v>7911.88</v>
      </c>
      <c r="S74" s="3">
        <v>-3256.7559999999999</v>
      </c>
      <c r="T74" s="3">
        <v>3823.5439999999999</v>
      </c>
      <c r="U74" s="3">
        <v>105048.7</v>
      </c>
      <c r="V74" s="3">
        <v>104007.7</v>
      </c>
      <c r="W74" s="2">
        <f t="shared" si="7"/>
        <v>3.9028335766600679</v>
      </c>
      <c r="X74" s="2">
        <f t="shared" si="8"/>
        <v>31.102650609436946</v>
      </c>
      <c r="Y74" s="2">
        <f t="shared" si="8"/>
        <v>21.243073862760937</v>
      </c>
      <c r="Z74" s="2">
        <f t="shared" si="8"/>
        <v>9.8595751449434719</v>
      </c>
      <c r="AA74" s="2">
        <f t="shared" si="8"/>
        <v>2.3070074062633332</v>
      </c>
      <c r="AB74" s="2">
        <f t="shared" si="8"/>
        <v>0.52122026506218977</v>
      </c>
      <c r="AC74" s="2">
        <f t="shared" si="8"/>
        <v>5.2514178683009867</v>
      </c>
      <c r="AD74" s="2">
        <f t="shared" si="8"/>
        <v>36.319109063407019</v>
      </c>
      <c r="AE74" s="2">
        <f t="shared" si="8"/>
        <v>15.862541936464867</v>
      </c>
      <c r="AF74" s="2">
        <f t="shared" si="8"/>
        <v>5.5452941436125558</v>
      </c>
      <c r="AG74" s="2">
        <f t="shared" si="8"/>
        <v>2.2385509594068784</v>
      </c>
      <c r="AH74" s="2">
        <f t="shared" si="8"/>
        <v>12.672715616992573</v>
      </c>
      <c r="AI74" s="2">
        <f t="shared" si="8"/>
        <v>-5.2164520470399278</v>
      </c>
      <c r="AJ74" s="2">
        <f t="shared" si="8"/>
        <v>6.124294827658944</v>
      </c>
      <c r="AK74" s="2">
        <f t="shared" si="8"/>
        <v>168.25992065536479</v>
      </c>
      <c r="AL74" s="2">
        <f t="shared" si="8"/>
        <v>166.59251708538028</v>
      </c>
    </row>
    <row r="75" spans="1:38" x14ac:dyDescent="0.25">
      <c r="A75">
        <f t="shared" si="6"/>
        <v>2078</v>
      </c>
      <c r="B75">
        <v>65016</v>
      </c>
      <c r="C75" s="3">
        <v>64717.467352273117</v>
      </c>
      <c r="D75" s="3">
        <v>17447.04390676094</v>
      </c>
      <c r="E75" s="4">
        <v>0.24532179727225317</v>
      </c>
      <c r="F75" s="3">
        <v>87.489932576401927</v>
      </c>
      <c r="G75" s="3">
        <v>112.01216808210742</v>
      </c>
      <c r="H75" s="3">
        <v>20098.29</v>
      </c>
      <c r="I75" s="3">
        <v>13747.98</v>
      </c>
      <c r="J75" s="3">
        <v>6350.3130000000001</v>
      </c>
      <c r="K75" s="3">
        <v>1492.921</v>
      </c>
      <c r="L75" s="3">
        <v>334.73860000000002</v>
      </c>
      <c r="M75" s="3">
        <v>3376.3850000000002</v>
      </c>
      <c r="N75" s="3">
        <v>23532.89</v>
      </c>
      <c r="O75" s="3">
        <v>10298.51</v>
      </c>
      <c r="P75" s="3">
        <v>3585.6239999999998</v>
      </c>
      <c r="Q75" s="3">
        <v>1447.2950000000001</v>
      </c>
      <c r="R75" s="3">
        <v>8201.4609999999993</v>
      </c>
      <c r="S75" s="3">
        <v>-3434.598</v>
      </c>
      <c r="T75" s="3">
        <v>4099.8770000000004</v>
      </c>
      <c r="U75" s="3">
        <v>112583.2</v>
      </c>
      <c r="V75" s="3">
        <v>111542.2</v>
      </c>
      <c r="W75" s="2">
        <f t="shared" si="7"/>
        <v>3.9028345900520431</v>
      </c>
      <c r="X75" s="2">
        <f t="shared" si="8"/>
        <v>31.055433443648308</v>
      </c>
      <c r="Y75" s="2">
        <f t="shared" si="8"/>
        <v>21.243074802612963</v>
      </c>
      <c r="Z75" s="2">
        <f t="shared" si="8"/>
        <v>9.8123632765690321</v>
      </c>
      <c r="AA75" s="2">
        <f t="shared" si="8"/>
        <v>2.3068285288014492</v>
      </c>
      <c r="AB75" s="2">
        <f t="shared" si="8"/>
        <v>0.51723068546229622</v>
      </c>
      <c r="AC75" s="2">
        <f t="shared" si="8"/>
        <v>5.2171154684121133</v>
      </c>
      <c r="AD75" s="2">
        <f t="shared" si="8"/>
        <v>36.362501443242024</v>
      </c>
      <c r="AE75" s="2">
        <f t="shared" si="8"/>
        <v>15.913030007714413</v>
      </c>
      <c r="AF75" s="2">
        <f t="shared" si="8"/>
        <v>5.5404269460709346</v>
      </c>
      <c r="AG75" s="2">
        <f t="shared" si="8"/>
        <v>2.236328242145226</v>
      </c>
      <c r="AH75" s="2">
        <f t="shared" si="8"/>
        <v>12.672716247311453</v>
      </c>
      <c r="AI75" s="2">
        <f t="shared" si="8"/>
        <v>-5.307064909237929</v>
      </c>
      <c r="AJ75" s="2">
        <f t="shared" si="8"/>
        <v>6.3350393143219899</v>
      </c>
      <c r="AK75" s="2">
        <f t="shared" si="8"/>
        <v>173.96107203513066</v>
      </c>
      <c r="AL75" s="2">
        <f t="shared" si="8"/>
        <v>172.35254184600322</v>
      </c>
    </row>
    <row r="76" spans="1:38" x14ac:dyDescent="0.25">
      <c r="A76">
        <f t="shared" si="6"/>
        <v>2079</v>
      </c>
      <c r="B76">
        <v>65381</v>
      </c>
      <c r="C76" s="3">
        <v>67081.827277950099</v>
      </c>
      <c r="D76" s="3">
        <v>17729.841350907798</v>
      </c>
      <c r="E76" s="4">
        <v>0.24673958760257825</v>
      </c>
      <c r="F76" s="3">
        <v>88.47756403599135</v>
      </c>
      <c r="G76" s="3">
        <v>112.55691326822441</v>
      </c>
      <c r="H76" s="3">
        <v>20801.669999999998</v>
      </c>
      <c r="I76" s="3">
        <v>14250.24</v>
      </c>
      <c r="J76" s="3">
        <v>6551.4319999999998</v>
      </c>
      <c r="K76" s="3">
        <v>1547.434</v>
      </c>
      <c r="L76" s="3">
        <v>344.334</v>
      </c>
      <c r="M76" s="3">
        <v>3477.0279999999998</v>
      </c>
      <c r="N76" s="3">
        <v>24421.4</v>
      </c>
      <c r="O76" s="3">
        <v>10707.95</v>
      </c>
      <c r="P76" s="3">
        <v>3713.7950000000001</v>
      </c>
      <c r="Q76" s="3">
        <v>1498.56</v>
      </c>
      <c r="R76" s="3">
        <v>8501.0889999999999</v>
      </c>
      <c r="S76" s="3">
        <v>-3619.721</v>
      </c>
      <c r="T76" s="3">
        <v>4393.9359999999997</v>
      </c>
      <c r="U76" s="3">
        <v>120596.8</v>
      </c>
      <c r="V76" s="3">
        <v>119555.8</v>
      </c>
      <c r="W76" s="2">
        <f t="shared" si="7"/>
        <v>3.9028345259328212</v>
      </c>
      <c r="X76" s="2">
        <f t="shared" si="8"/>
        <v>31.009396798046883</v>
      </c>
      <c r="Y76" s="2">
        <f t="shared" si="8"/>
        <v>21.243070706698052</v>
      </c>
      <c r="Z76" s="2">
        <f t="shared" si="8"/>
        <v>9.7663290727822272</v>
      </c>
      <c r="AA76" s="2">
        <f t="shared" si="8"/>
        <v>2.3067857015705413</v>
      </c>
      <c r="AB76" s="2">
        <f t="shared" si="8"/>
        <v>0.51330444320377533</v>
      </c>
      <c r="AC76" s="2">
        <f t="shared" si="8"/>
        <v>5.1832636961320588</v>
      </c>
      <c r="AD76" s="2">
        <f t="shared" si="8"/>
        <v>36.405388748298684</v>
      </c>
      <c r="AE76" s="2">
        <f t="shared" si="8"/>
        <v>15.962519857475201</v>
      </c>
      <c r="AF76" s="2">
        <f t="shared" si="8"/>
        <v>5.5362162163712112</v>
      </c>
      <c r="AG76" s="2">
        <f t="shared" si="8"/>
        <v>2.2339284137129924</v>
      </c>
      <c r="AH76" s="2">
        <f t="shared" si="8"/>
        <v>12.672715316439094</v>
      </c>
      <c r="AI76" s="2">
        <f t="shared" si="8"/>
        <v>-5.3959785338015198</v>
      </c>
      <c r="AJ76" s="2">
        <f t="shared" si="8"/>
        <v>6.550113761501982</v>
      </c>
      <c r="AK76" s="2">
        <f t="shared" si="8"/>
        <v>179.77566338542533</v>
      </c>
      <c r="AL76" s="2">
        <f t="shared" si="8"/>
        <v>178.22382730367002</v>
      </c>
    </row>
    <row r="77" spans="1:38" x14ac:dyDescent="0.25">
      <c r="A77">
        <f t="shared" si="6"/>
        <v>2080</v>
      </c>
      <c r="B77">
        <v>65746</v>
      </c>
      <c r="C77" s="3">
        <v>69534.557081600477</v>
      </c>
      <c r="D77" s="3">
        <v>18017.755683506133</v>
      </c>
      <c r="E77" s="4">
        <v>0.24815788910751033</v>
      </c>
      <c r="F77" s="3">
        <v>89.476034317306343</v>
      </c>
      <c r="G77" s="3">
        <v>113.10857005491816</v>
      </c>
      <c r="H77" s="3">
        <v>21529.67</v>
      </c>
      <c r="I77" s="3">
        <v>14771.28</v>
      </c>
      <c r="J77" s="3">
        <v>6758.3969999999999</v>
      </c>
      <c r="K77" s="3">
        <v>1603.923</v>
      </c>
      <c r="L77" s="3">
        <v>354.2011</v>
      </c>
      <c r="M77" s="3">
        <v>3579.8359999999998</v>
      </c>
      <c r="N77" s="3">
        <v>25343.46</v>
      </c>
      <c r="O77" s="3">
        <v>11132.58</v>
      </c>
      <c r="P77" s="3">
        <v>3847.0749999999998</v>
      </c>
      <c r="Q77" s="3">
        <v>1551.8820000000001</v>
      </c>
      <c r="R77" s="3">
        <v>8811.9169999999995</v>
      </c>
      <c r="S77" s="3">
        <v>-3813.7809999999999</v>
      </c>
      <c r="T77" s="3">
        <v>4706.6959999999999</v>
      </c>
      <c r="U77" s="3">
        <v>129117.3</v>
      </c>
      <c r="V77" s="3">
        <v>128076.3</v>
      </c>
      <c r="W77" s="2">
        <f t="shared" si="7"/>
        <v>3.9028365595106997</v>
      </c>
      <c r="X77" s="2">
        <f t="shared" si="8"/>
        <v>30.962547118455667</v>
      </c>
      <c r="Y77" s="2">
        <f t="shared" si="8"/>
        <v>21.243077715538689</v>
      </c>
      <c r="Z77" s="2">
        <f t="shared" si="8"/>
        <v>9.7194794698538995</v>
      </c>
      <c r="AA77" s="2">
        <f t="shared" si="8"/>
        <v>2.3066559525471022</v>
      </c>
      <c r="AB77" s="2">
        <f t="shared" si="8"/>
        <v>0.50938859017155524</v>
      </c>
      <c r="AC77" s="2">
        <f t="shared" si="8"/>
        <v>5.1482833144374185</v>
      </c>
      <c r="AD77" s="2">
        <f t="shared" si="8"/>
        <v>36.4472875986811</v>
      </c>
      <c r="AE77" s="2">
        <f t="shared" si="8"/>
        <v>16.010140090395126</v>
      </c>
      <c r="AF77" s="2">
        <f t="shared" si="8"/>
        <v>5.5326087652868265</v>
      </c>
      <c r="AG77" s="2">
        <f t="shared" si="8"/>
        <v>2.2318140290716588</v>
      </c>
      <c r="AH77" s="2">
        <f t="shared" si="8"/>
        <v>12.672716085124412</v>
      </c>
      <c r="AI77" s="2">
        <f t="shared" si="8"/>
        <v>-5.4847275370208166</v>
      </c>
      <c r="AJ77" s="2">
        <f t="shared" si="8"/>
        <v>6.7688588200491138</v>
      </c>
      <c r="AK77" s="2">
        <f t="shared" si="8"/>
        <v>185.68795922360985</v>
      </c>
      <c r="AL77" s="2">
        <f t="shared" si="8"/>
        <v>184.1908618900087</v>
      </c>
    </row>
    <row r="78" spans="1:38" x14ac:dyDescent="0.25">
      <c r="A78">
        <f t="shared" si="6"/>
        <v>2081</v>
      </c>
      <c r="B78">
        <v>66112</v>
      </c>
      <c r="C78" s="3">
        <v>72075.006583341426</v>
      </c>
      <c r="D78" s="3">
        <v>18309.830635978396</v>
      </c>
      <c r="E78" s="4">
        <v>0.24958151351021471</v>
      </c>
      <c r="F78" s="3">
        <v>90.485725038032953</v>
      </c>
      <c r="G78" s="3">
        <v>113.66084022411839</v>
      </c>
      <c r="H78" s="3">
        <v>22283.07</v>
      </c>
      <c r="I78" s="3">
        <v>15310.95</v>
      </c>
      <c r="J78" s="3">
        <v>6972.1189999999997</v>
      </c>
      <c r="K78" s="3">
        <v>1662.502</v>
      </c>
      <c r="L78" s="3">
        <v>364.35309999999998</v>
      </c>
      <c r="M78" s="3">
        <v>3685.5540000000001</v>
      </c>
      <c r="N78" s="3">
        <v>26294.31</v>
      </c>
      <c r="O78" s="3">
        <v>11568.05</v>
      </c>
      <c r="P78" s="3">
        <v>3985.3150000000001</v>
      </c>
      <c r="Q78" s="3">
        <v>1607.0840000000001</v>
      </c>
      <c r="R78" s="3">
        <v>9133.8610000000008</v>
      </c>
      <c r="S78" s="3">
        <v>-4011.2460000000001</v>
      </c>
      <c r="T78" s="3">
        <v>5039.2370000000001</v>
      </c>
      <c r="U78" s="3">
        <v>138167.79999999999</v>
      </c>
      <c r="V78" s="3">
        <v>137126.79999999999</v>
      </c>
      <c r="W78" s="2">
        <f t="shared" si="7"/>
        <v>3.902836413091042</v>
      </c>
      <c r="X78" s="2">
        <f t="shared" si="8"/>
        <v>30.916500818121669</v>
      </c>
      <c r="Y78" s="2">
        <f t="shared" si="8"/>
        <v>21.243078184523945</v>
      </c>
      <c r="Z78" s="2">
        <f t="shared" si="8"/>
        <v>9.6734212461542164</v>
      </c>
      <c r="AA78" s="2">
        <f t="shared" si="8"/>
        <v>2.3066276075571683</v>
      </c>
      <c r="AB78" s="2">
        <f t="shared" si="8"/>
        <v>0.50551934335058701</v>
      </c>
      <c r="AC78" s="2">
        <f t="shared" si="8"/>
        <v>5.113497972058231</v>
      </c>
      <c r="AD78" s="2">
        <f t="shared" si="8"/>
        <v>36.481869716647878</v>
      </c>
      <c r="AE78" s="2">
        <f t="shared" si="8"/>
        <v>16.050015877034557</v>
      </c>
      <c r="AF78" s="2">
        <f t="shared" si="8"/>
        <v>5.5293994255716363</v>
      </c>
      <c r="AG78" s="2">
        <f t="shared" si="8"/>
        <v>2.2297382632101521</v>
      </c>
      <c r="AH78" s="2">
        <f t="shared" si="8"/>
        <v>12.672716150831535</v>
      </c>
      <c r="AI78" s="2">
        <f t="shared" si="8"/>
        <v>-5.5653772231872578</v>
      </c>
      <c r="AJ78" s="2">
        <f t="shared" si="8"/>
        <v>6.99165666280315</v>
      </c>
      <c r="AK78" s="2">
        <f t="shared" si="8"/>
        <v>191.70001717618223</v>
      </c>
      <c r="AL78" s="2">
        <f t="shared" si="8"/>
        <v>190.25568848396591</v>
      </c>
    </row>
    <row r="79" spans="1:38" x14ac:dyDescent="0.25">
      <c r="A79">
        <f t="shared" si="6"/>
        <v>2082</v>
      </c>
      <c r="B79">
        <v>66477</v>
      </c>
      <c r="C79" s="3">
        <v>74712.61219259775</v>
      </c>
      <c r="D79" s="3">
        <v>18607.735418153698</v>
      </c>
      <c r="E79" s="4">
        <v>0.25100984816710659</v>
      </c>
      <c r="F79" s="3">
        <v>91.506818546835547</v>
      </c>
      <c r="G79" s="3">
        <v>114.22260001649809</v>
      </c>
      <c r="H79" s="3">
        <v>23063.66</v>
      </c>
      <c r="I79" s="3">
        <v>15871.26</v>
      </c>
      <c r="J79" s="3">
        <v>7192.402</v>
      </c>
      <c r="K79" s="3">
        <v>1723.259</v>
      </c>
      <c r="L79" s="3">
        <v>374.79590000000002</v>
      </c>
      <c r="M79" s="3">
        <v>3793.8090000000002</v>
      </c>
      <c r="N79" s="3">
        <v>27278.19</v>
      </c>
      <c r="O79" s="3">
        <v>12016.62</v>
      </c>
      <c r="P79" s="3">
        <v>4129.0039999999999</v>
      </c>
      <c r="Q79" s="3">
        <v>1664.443</v>
      </c>
      <c r="R79" s="3">
        <v>9468.1170000000002</v>
      </c>
      <c r="S79" s="3">
        <v>-4214.53</v>
      </c>
      <c r="T79" s="3">
        <v>5392.4629999999997</v>
      </c>
      <c r="U79" s="3">
        <v>147774.79999999999</v>
      </c>
      <c r="V79" s="3">
        <v>146733.79999999999</v>
      </c>
      <c r="W79" s="2">
        <f t="shared" si="7"/>
        <v>3.9028362614154672</v>
      </c>
      <c r="X79" s="2">
        <f t="shared" si="8"/>
        <v>30.86983485538612</v>
      </c>
      <c r="Y79" s="2">
        <f t="shared" si="8"/>
        <v>21.243080029227603</v>
      </c>
      <c r="Z79" s="2">
        <f t="shared" si="8"/>
        <v>9.6267575030827199</v>
      </c>
      <c r="AA79" s="2">
        <f t="shared" si="8"/>
        <v>2.3065168643249954</v>
      </c>
      <c r="AB79" s="2">
        <f t="shared" si="8"/>
        <v>0.50165010832954582</v>
      </c>
      <c r="AC79" s="2">
        <f t="shared" si="8"/>
        <v>5.0778695706959596</v>
      </c>
      <c r="AD79" s="2">
        <f t="shared" si="8"/>
        <v>36.510823540316025</v>
      </c>
      <c r="AE79" s="2">
        <f t="shared" si="8"/>
        <v>16.083790470373305</v>
      </c>
      <c r="AF79" s="2">
        <f t="shared" si="8"/>
        <v>5.526515375149855</v>
      </c>
      <c r="AG79" s="2">
        <f t="shared" si="8"/>
        <v>2.2277938773032311</v>
      </c>
      <c r="AH79" s="2">
        <f t="shared" si="8"/>
        <v>12.672715786717021</v>
      </c>
      <c r="AI79" s="2">
        <f t="shared" si="8"/>
        <v>-5.6409886849299058</v>
      </c>
      <c r="AJ79" s="2">
        <f t="shared" si="8"/>
        <v>7.2176073647365584</v>
      </c>
      <c r="AK79" s="2">
        <f t="shared" si="8"/>
        <v>197.7909695073424</v>
      </c>
      <c r="AL79" s="2">
        <f t="shared" si="8"/>
        <v>196.39763045861997</v>
      </c>
    </row>
    <row r="80" spans="1:38" x14ac:dyDescent="0.25">
      <c r="A80">
        <f t="shared" si="6"/>
        <v>2083</v>
      </c>
      <c r="B80">
        <v>66842</v>
      </c>
      <c r="C80" s="3">
        <v>77453.275916257189</v>
      </c>
      <c r="D80" s="3">
        <v>18912.067770928741</v>
      </c>
      <c r="E80" s="4">
        <v>0.25244469294534061</v>
      </c>
      <c r="F80" s="3">
        <v>92.539285851889602</v>
      </c>
      <c r="G80" s="3">
        <v>114.7977459977442</v>
      </c>
      <c r="H80" s="3">
        <v>23873.69</v>
      </c>
      <c r="I80" s="3">
        <v>16453.46</v>
      </c>
      <c r="J80" s="3">
        <v>7420.23</v>
      </c>
      <c r="K80" s="3">
        <v>1786.288</v>
      </c>
      <c r="L80" s="3">
        <v>385.53930000000003</v>
      </c>
      <c r="M80" s="3">
        <v>3905.4229999999998</v>
      </c>
      <c r="N80" s="3">
        <v>28297.8</v>
      </c>
      <c r="O80" s="3">
        <v>12479.91</v>
      </c>
      <c r="P80" s="3">
        <v>4278.3819999999996</v>
      </c>
      <c r="Q80" s="3">
        <v>1724.077</v>
      </c>
      <c r="R80" s="3">
        <v>9815.4330000000009</v>
      </c>
      <c r="S80" s="3">
        <v>-4424.1099999999997</v>
      </c>
      <c r="T80" s="3">
        <v>5767.4089999999997</v>
      </c>
      <c r="U80" s="3">
        <v>157966.29999999999</v>
      </c>
      <c r="V80" s="3">
        <v>156925.29999999999</v>
      </c>
      <c r="W80" s="2">
        <f t="shared" si="7"/>
        <v>3.9028366135498067</v>
      </c>
      <c r="X80" s="2">
        <f t="shared" si="8"/>
        <v>30.823344419689018</v>
      </c>
      <c r="Y80" s="2">
        <f t="shared" si="8"/>
        <v>21.243078236987099</v>
      </c>
      <c r="Z80" s="2">
        <f t="shared" si="8"/>
        <v>9.5802661827019229</v>
      </c>
      <c r="AA80" s="2">
        <f t="shared" si="8"/>
        <v>2.3062781772217642</v>
      </c>
      <c r="AB80" s="2">
        <f t="shared" si="8"/>
        <v>0.49777016586986811</v>
      </c>
      <c r="AC80" s="2">
        <f t="shared" si="8"/>
        <v>5.0422954404440681</v>
      </c>
      <c r="AD80" s="2">
        <f t="shared" si="8"/>
        <v>36.535317151201845</v>
      </c>
      <c r="AE80" s="2">
        <f t="shared" si="8"/>
        <v>16.112823960465317</v>
      </c>
      <c r="AF80" s="2">
        <f t="shared" si="8"/>
        <v>5.5238231687266586</v>
      </c>
      <c r="AG80" s="2">
        <f t="shared" si="8"/>
        <v>2.2259574945081466</v>
      </c>
      <c r="AH80" s="2">
        <f t="shared" si="8"/>
        <v>12.672715109703672</v>
      </c>
      <c r="AI80" s="2">
        <f t="shared" si="8"/>
        <v>-5.711972731512823</v>
      </c>
      <c r="AJ80" s="2">
        <f t="shared" si="8"/>
        <v>7.446307379220146</v>
      </c>
      <c r="AK80" s="2">
        <f t="shared" si="8"/>
        <v>203.95044384022415</v>
      </c>
      <c r="AL80" s="2">
        <f t="shared" si="8"/>
        <v>202.60640772595374</v>
      </c>
    </row>
    <row r="81" spans="1:44" x14ac:dyDescent="0.25">
      <c r="A81">
        <f t="shared" si="6"/>
        <v>2084</v>
      </c>
      <c r="B81">
        <v>67207</v>
      </c>
      <c r="C81" s="3">
        <v>80297.608386765336</v>
      </c>
      <c r="D81" s="3">
        <v>19222.1505408298</v>
      </c>
      <c r="E81" s="4">
        <v>0.25388763708050366</v>
      </c>
      <c r="F81" s="3">
        <v>93.583016572163842</v>
      </c>
      <c r="G81" s="3">
        <v>115.38125730600454</v>
      </c>
      <c r="H81" s="3">
        <v>24713.4</v>
      </c>
      <c r="I81" s="3">
        <v>17057.68</v>
      </c>
      <c r="J81" s="3">
        <v>7655.7240000000002</v>
      </c>
      <c r="K81" s="3">
        <v>1851.6869999999999</v>
      </c>
      <c r="L81" s="3">
        <v>396.59219999999999</v>
      </c>
      <c r="M81" s="3">
        <v>4020.357</v>
      </c>
      <c r="N81" s="3">
        <v>29358.68</v>
      </c>
      <c r="O81" s="3">
        <v>12963.01</v>
      </c>
      <c r="P81" s="3">
        <v>4433.3969999999999</v>
      </c>
      <c r="Q81" s="3">
        <v>1786.3889999999999</v>
      </c>
      <c r="R81" s="3">
        <v>10175.89</v>
      </c>
      <c r="S81" s="3">
        <v>-4645.2780000000002</v>
      </c>
      <c r="T81" s="3">
        <v>6165.1679999999997</v>
      </c>
      <c r="U81" s="3">
        <v>168776.8</v>
      </c>
      <c r="V81" s="3">
        <v>167735.79999999999</v>
      </c>
      <c r="W81" s="2">
        <f t="shared" si="7"/>
        <v>3.9028375039486267</v>
      </c>
      <c r="X81" s="2">
        <f t="shared" si="8"/>
        <v>30.777255383453323</v>
      </c>
      <c r="Y81" s="2">
        <f t="shared" si="8"/>
        <v>21.24307353942493</v>
      </c>
      <c r="Z81" s="2">
        <f t="shared" si="8"/>
        <v>9.534186825496807</v>
      </c>
      <c r="AA81" s="2">
        <f t="shared" si="8"/>
        <v>2.3060300763642609</v>
      </c>
      <c r="AB81" s="2">
        <f t="shared" si="8"/>
        <v>0.49390287951012796</v>
      </c>
      <c r="AC81" s="2">
        <f t="shared" si="8"/>
        <v>5.0068203533975195</v>
      </c>
      <c r="AD81" s="2">
        <f t="shared" si="8"/>
        <v>36.562334283469021</v>
      </c>
      <c r="AE81" s="2">
        <f t="shared" si="8"/>
        <v>16.143706220441512</v>
      </c>
      <c r="AF81" s="2">
        <f t="shared" si="8"/>
        <v>5.5212067819577966</v>
      </c>
      <c r="AG81" s="2">
        <f t="shared" si="8"/>
        <v>2.2247100952192653</v>
      </c>
      <c r="AH81" s="2">
        <f t="shared" si="8"/>
        <v>12.672718658053073</v>
      </c>
      <c r="AI81" s="2">
        <f t="shared" si="8"/>
        <v>-5.785076409281495</v>
      </c>
      <c r="AJ81" s="2">
        <f t="shared" si="8"/>
        <v>7.6778974167008229</v>
      </c>
      <c r="AK81" s="2">
        <f t="shared" si="8"/>
        <v>210.18907460737998</v>
      </c>
      <c r="AL81" s="2">
        <f t="shared" si="8"/>
        <v>208.89264745230722</v>
      </c>
    </row>
    <row r="82" spans="1:44" x14ac:dyDescent="0.25">
      <c r="A82">
        <f t="shared" si="6"/>
        <v>2085</v>
      </c>
      <c r="B82">
        <v>67573</v>
      </c>
      <c r="C82" s="3">
        <v>83252.333901093691</v>
      </c>
      <c r="D82" s="3">
        <v>19538.689760906058</v>
      </c>
      <c r="E82" s="4">
        <v>0.25534192710976333</v>
      </c>
      <c r="F82" s="3">
        <v>94.638338131219911</v>
      </c>
      <c r="G82" s="3">
        <v>115.97698562070666</v>
      </c>
      <c r="H82" s="3">
        <v>25584.44</v>
      </c>
      <c r="I82" s="3">
        <v>17685.36</v>
      </c>
      <c r="J82" s="3">
        <v>7899.0839999999998</v>
      </c>
      <c r="K82" s="3">
        <v>1919.5630000000001</v>
      </c>
      <c r="L82" s="3">
        <v>407.9665</v>
      </c>
      <c r="M82" s="3">
        <v>4138.6080000000002</v>
      </c>
      <c r="N82" s="3">
        <v>30459.31</v>
      </c>
      <c r="O82" s="3">
        <v>13463.55</v>
      </c>
      <c r="P82" s="3">
        <v>4594.3040000000001</v>
      </c>
      <c r="Q82" s="3">
        <v>1851.1289999999999</v>
      </c>
      <c r="R82" s="3">
        <v>10550.33</v>
      </c>
      <c r="S82" s="3">
        <v>-4874.8739999999998</v>
      </c>
      <c r="T82" s="3">
        <v>6587.0820000000003</v>
      </c>
      <c r="U82" s="3">
        <v>180238.7</v>
      </c>
      <c r="V82" s="3">
        <v>179197.7</v>
      </c>
      <c r="W82" s="2">
        <f t="shared" si="7"/>
        <v>3.9028361717961242</v>
      </c>
      <c r="X82" s="2">
        <f t="shared" si="8"/>
        <v>30.731198515581671</v>
      </c>
      <c r="Y82" s="2">
        <f t="shared" si="8"/>
        <v>21.243080129153793</v>
      </c>
      <c r="Z82" s="2">
        <f t="shared" si="8"/>
        <v>9.4881231910979853</v>
      </c>
      <c r="AA82" s="2">
        <f t="shared" si="8"/>
        <v>2.3057167409630814</v>
      </c>
      <c r="AB82" s="2">
        <f t="shared" si="8"/>
        <v>0.49003611176195572</v>
      </c>
      <c r="AC82" s="2">
        <f t="shared" si="8"/>
        <v>4.9711615351430183</v>
      </c>
      <c r="AD82" s="2">
        <f t="shared" si="8"/>
        <v>36.586734056232693</v>
      </c>
      <c r="AE82" s="2">
        <f t="shared" si="8"/>
        <v>16.171979053458259</v>
      </c>
      <c r="AF82" s="2">
        <f t="shared" si="8"/>
        <v>5.5185287723683203</v>
      </c>
      <c r="AG82" s="2">
        <f t="shared" si="8"/>
        <v>2.2235160424441647</v>
      </c>
      <c r="AH82" s="2">
        <f t="shared" si="8"/>
        <v>12.672713791464529</v>
      </c>
      <c r="AI82" s="2">
        <f t="shared" si="8"/>
        <v>-5.8555403453211277</v>
      </c>
      <c r="AJ82" s="2">
        <f t="shared" si="8"/>
        <v>7.912188993795243</v>
      </c>
      <c r="AK82" s="2">
        <f t="shared" si="8"/>
        <v>216.4968734860083</v>
      </c>
      <c r="AL82" s="2">
        <f t="shared" si="8"/>
        <v>215.24645809076335</v>
      </c>
    </row>
    <row r="83" spans="1:44" x14ac:dyDescent="0.25">
      <c r="A83">
        <f t="shared" si="6"/>
        <v>2086</v>
      </c>
      <c r="B83">
        <v>67938</v>
      </c>
      <c r="C83" s="3">
        <v>86317.285800377314</v>
      </c>
      <c r="D83" s="3">
        <v>19860.802071656875</v>
      </c>
      <c r="E83" s="4">
        <v>0.25680749437941874</v>
      </c>
      <c r="F83" s="3">
        <v>95.705324003781044</v>
      </c>
      <c r="G83" s="3">
        <v>116.57886210461837</v>
      </c>
      <c r="H83" s="3">
        <v>26486.79</v>
      </c>
      <c r="I83" s="3">
        <v>18336.45</v>
      </c>
      <c r="J83" s="3">
        <v>8150.3429999999998</v>
      </c>
      <c r="K83" s="3">
        <v>1990.001</v>
      </c>
      <c r="L83" s="3">
        <v>419.66950000000003</v>
      </c>
      <c r="M83" s="3">
        <v>4260.0649999999996</v>
      </c>
      <c r="N83" s="3">
        <v>31596.3</v>
      </c>
      <c r="O83" s="3">
        <v>13978.23</v>
      </c>
      <c r="P83" s="3">
        <v>4761.03</v>
      </c>
      <c r="Q83" s="3">
        <v>1918.2919999999999</v>
      </c>
      <c r="R83" s="3">
        <v>10938.74</v>
      </c>
      <c r="S83" s="3">
        <v>-5109.51</v>
      </c>
      <c r="T83" s="3">
        <v>7034.424</v>
      </c>
      <c r="U83" s="3">
        <v>192382.6</v>
      </c>
      <c r="V83" s="3">
        <v>191341.6</v>
      </c>
      <c r="W83" s="2">
        <f t="shared" si="7"/>
        <v>3.9028377368456386</v>
      </c>
      <c r="X83" s="2">
        <f t="shared" si="8"/>
        <v>30.685383297680357</v>
      </c>
      <c r="Y83" s="2">
        <f t="shared" si="8"/>
        <v>21.243079911486102</v>
      </c>
      <c r="Z83" s="2">
        <f t="shared" si="8"/>
        <v>9.4423068617437593</v>
      </c>
      <c r="AA83" s="2">
        <f t="shared" si="8"/>
        <v>2.3054489973215784</v>
      </c>
      <c r="AB83" s="2">
        <f t="shared" si="8"/>
        <v>0.48619404109919956</v>
      </c>
      <c r="AC83" s="2">
        <f t="shared" si="8"/>
        <v>4.9353556017181646</v>
      </c>
      <c r="AD83" s="2">
        <f t="shared" si="8"/>
        <v>36.604834949365248</v>
      </c>
      <c r="AE83" s="2">
        <f t="shared" si="8"/>
        <v>16.194010122522755</v>
      </c>
      <c r="AF83" s="2">
        <f t="shared" si="8"/>
        <v>5.5157318210985595</v>
      </c>
      <c r="AG83" s="2">
        <f t="shared" si="8"/>
        <v>2.2223729374859635</v>
      </c>
      <c r="AH83" s="2">
        <f t="shared" si="8"/>
        <v>12.672710800125952</v>
      </c>
      <c r="AI83" s="2">
        <f t="shared" si="8"/>
        <v>-5.9194516516848878</v>
      </c>
      <c r="AJ83" s="2">
        <f t="shared" si="8"/>
        <v>8.1494962854465136</v>
      </c>
      <c r="AK83" s="2">
        <f t="shared" si="8"/>
        <v>222.87841678075452</v>
      </c>
      <c r="AL83" s="2">
        <f t="shared" si="8"/>
        <v>221.67240110226405</v>
      </c>
    </row>
    <row r="84" spans="1:44" x14ac:dyDescent="0.25">
      <c r="A84">
        <f t="shared" si="6"/>
        <v>2087</v>
      </c>
      <c r="B84">
        <v>68303</v>
      </c>
      <c r="C84" s="3">
        <v>89497.767091304078</v>
      </c>
      <c r="D84" s="3">
        <v>20188.816733970263</v>
      </c>
      <c r="E84" s="4">
        <v>0.25828680480029687</v>
      </c>
      <c r="F84" s="3">
        <v>96.784445972552803</v>
      </c>
      <c r="G84" s="3">
        <v>117.18794675898019</v>
      </c>
      <c r="H84" s="3">
        <v>27421.85</v>
      </c>
      <c r="I84" s="3">
        <v>19012.080000000002</v>
      </c>
      <c r="J84" s="3">
        <v>8409.7690000000002</v>
      </c>
      <c r="K84" s="3">
        <v>2063.114</v>
      </c>
      <c r="L84" s="3">
        <v>431.71269999999998</v>
      </c>
      <c r="M84" s="3">
        <v>4384.8</v>
      </c>
      <c r="N84" s="3">
        <v>32776.44</v>
      </c>
      <c r="O84" s="3">
        <v>14512.91</v>
      </c>
      <c r="P84" s="3">
        <v>4933.7510000000002</v>
      </c>
      <c r="Q84" s="3">
        <v>1987.9770000000001</v>
      </c>
      <c r="R84" s="3">
        <v>11341.8</v>
      </c>
      <c r="S84" s="3">
        <v>-5354.5919999999996</v>
      </c>
      <c r="T84" s="3">
        <v>7508.3819999999996</v>
      </c>
      <c r="U84" s="3">
        <v>205245.6</v>
      </c>
      <c r="V84" s="3">
        <v>204204.6</v>
      </c>
      <c r="W84" s="2">
        <f t="shared" si="7"/>
        <v>3.9028384063839447</v>
      </c>
      <c r="X84" s="2">
        <f t="shared" si="8"/>
        <v>30.639702968259197</v>
      </c>
      <c r="Y84" s="2">
        <f t="shared" si="8"/>
        <v>21.243077473211379</v>
      </c>
      <c r="Z84" s="2">
        <f t="shared" si="8"/>
        <v>9.3966243777015119</v>
      </c>
      <c r="AA84" s="2">
        <f t="shared" si="8"/>
        <v>2.305212819326818</v>
      </c>
      <c r="AB84" s="2">
        <f t="shared" si="8"/>
        <v>0.482372593228582</v>
      </c>
      <c r="AC84" s="2">
        <f t="shared" si="8"/>
        <v>4.8993401092640703</v>
      </c>
      <c r="AD84" s="2">
        <f t="shared" si="8"/>
        <v>36.622634357527645</v>
      </c>
      <c r="AE84" s="2">
        <f t="shared" si="8"/>
        <v>16.215946466233262</v>
      </c>
      <c r="AF84" s="2">
        <f t="shared" si="8"/>
        <v>5.51270848463367</v>
      </c>
      <c r="AG84" s="2">
        <f t="shared" si="8"/>
        <v>2.2212587694751091</v>
      </c>
      <c r="AH84" s="2">
        <f t="shared" si="8"/>
        <v>12.672718402492983</v>
      </c>
      <c r="AI84" s="2">
        <f t="shared" si="8"/>
        <v>-5.9829336239610731</v>
      </c>
      <c r="AJ84" s="2">
        <f t="shared" si="8"/>
        <v>8.3894629374832093</v>
      </c>
      <c r="AK84" s="2">
        <f t="shared" si="8"/>
        <v>229.33041423325341</v>
      </c>
      <c r="AL84" s="2">
        <f t="shared" si="8"/>
        <v>228.16725672236493</v>
      </c>
    </row>
    <row r="85" spans="1:44" x14ac:dyDescent="0.25">
      <c r="A85">
        <f t="shared" si="6"/>
        <v>2088</v>
      </c>
      <c r="B85">
        <v>68668</v>
      </c>
      <c r="C85" s="3">
        <v>92799.599156059528</v>
      </c>
      <c r="D85" s="3">
        <v>20523.184472443478</v>
      </c>
      <c r="E85" s="4">
        <v>0.25978184097853468</v>
      </c>
      <c r="F85" s="3">
        <v>97.875622944322501</v>
      </c>
      <c r="G85" s="3">
        <v>117.80591455211515</v>
      </c>
      <c r="H85" s="3">
        <v>28391.49</v>
      </c>
      <c r="I85" s="3">
        <v>19713.490000000002</v>
      </c>
      <c r="J85" s="3">
        <v>8678.0040000000008</v>
      </c>
      <c r="K85" s="3">
        <v>2139.011</v>
      </c>
      <c r="L85" s="3">
        <v>444.10739999999998</v>
      </c>
      <c r="M85" s="3">
        <v>4513.2610000000004</v>
      </c>
      <c r="N85" s="3">
        <v>34004.01</v>
      </c>
      <c r="O85" s="3">
        <v>15070.81</v>
      </c>
      <c r="P85" s="3">
        <v>5112.6729999999998</v>
      </c>
      <c r="Q85" s="3">
        <v>2060.2979999999998</v>
      </c>
      <c r="R85" s="3">
        <v>11760.23</v>
      </c>
      <c r="S85" s="3">
        <v>-5612.5140000000001</v>
      </c>
      <c r="T85" s="3">
        <v>8010.4030000000002</v>
      </c>
      <c r="U85" s="3">
        <v>218868.5</v>
      </c>
      <c r="V85" s="3">
        <v>217827.5</v>
      </c>
      <c r="W85" s="2">
        <f t="shared" si="7"/>
        <v>3.9028378683879219</v>
      </c>
      <c r="X85" s="2">
        <f t="shared" si="8"/>
        <v>30.59441016793026</v>
      </c>
      <c r="Y85" s="2">
        <f t="shared" si="8"/>
        <v>21.243076671967255</v>
      </c>
      <c r="Z85" s="2">
        <f t="shared" si="8"/>
        <v>9.3513378063264554</v>
      </c>
      <c r="AA85" s="2">
        <f t="shared" si="8"/>
        <v>2.3049787062149494</v>
      </c>
      <c r="AB85" s="2">
        <f t="shared" si="8"/>
        <v>0.47856607575766791</v>
      </c>
      <c r="AC85" s="2">
        <f t="shared" si="8"/>
        <v>4.863448809094665</v>
      </c>
      <c r="AD85" s="2">
        <f t="shared" si="8"/>
        <v>36.642410429829582</v>
      </c>
      <c r="AE85" s="2">
        <f t="shared" si="8"/>
        <v>16.240167131170114</v>
      </c>
      <c r="AF85" s="2">
        <f t="shared" si="8"/>
        <v>5.5093697025588479</v>
      </c>
      <c r="AG85" s="2">
        <f t="shared" si="8"/>
        <v>2.2201582967349149</v>
      </c>
      <c r="AH85" s="2">
        <f t="shared" si="8"/>
        <v>12.672716376956563</v>
      </c>
      <c r="AI85" s="2">
        <f t="shared" si="8"/>
        <v>-6.0479937963541524</v>
      </c>
      <c r="AJ85" s="2">
        <f t="shared" si="8"/>
        <v>8.6319370696085009</v>
      </c>
      <c r="AK85" s="2">
        <f t="shared" si="8"/>
        <v>235.85069546683334</v>
      </c>
      <c r="AL85" s="2">
        <f t="shared" si="8"/>
        <v>234.72892338002791</v>
      </c>
    </row>
    <row r="86" spans="1:44" x14ac:dyDescent="0.25">
      <c r="A86">
        <f t="shared" si="6"/>
        <v>2089</v>
      </c>
      <c r="B86">
        <v>69034</v>
      </c>
      <c r="C86" s="3">
        <v>96231.796346686839</v>
      </c>
      <c r="D86" s="3">
        <v>20864.928737262406</v>
      </c>
      <c r="E86" s="4">
        <v>0.26129296616339309</v>
      </c>
      <c r="F86" s="3">
        <v>98.978740005598709</v>
      </c>
      <c r="G86" s="3">
        <v>118.43870315761804</v>
      </c>
      <c r="H86" s="3">
        <v>29398.25</v>
      </c>
      <c r="I86" s="3">
        <v>20442.59</v>
      </c>
      <c r="J86" s="3">
        <v>8955.6560000000009</v>
      </c>
      <c r="K86" s="3">
        <v>2217.7919999999999</v>
      </c>
      <c r="L86" s="3">
        <v>456.86279999999999</v>
      </c>
      <c r="M86" s="3">
        <v>4645.8720000000003</v>
      </c>
      <c r="N86" s="3">
        <v>35285.25</v>
      </c>
      <c r="O86" s="3">
        <v>15656.41</v>
      </c>
      <c r="P86" s="3">
        <v>5298.21</v>
      </c>
      <c r="Q86" s="3">
        <v>2135.453</v>
      </c>
      <c r="R86" s="3">
        <v>12195.18</v>
      </c>
      <c r="S86" s="3">
        <v>-5887.0029999999997</v>
      </c>
      <c r="T86" s="3">
        <v>8542.0840000000007</v>
      </c>
      <c r="U86" s="3">
        <v>233297.6</v>
      </c>
      <c r="V86" s="3">
        <v>232256.6</v>
      </c>
      <c r="W86" s="2">
        <f t="shared" si="7"/>
        <v>3.9028384623643877</v>
      </c>
      <c r="X86" s="2">
        <f t="shared" si="8"/>
        <v>30.549414139677079</v>
      </c>
      <c r="Y86" s="2">
        <f t="shared" si="8"/>
        <v>21.243072223605871</v>
      </c>
      <c r="Z86" s="2">
        <f t="shared" si="8"/>
        <v>9.3063377594409165</v>
      </c>
      <c r="AA86" s="2">
        <f t="shared" si="8"/>
        <v>2.3046353535895063</v>
      </c>
      <c r="AB86" s="2">
        <f t="shared" si="8"/>
        <v>0.47475243874082507</v>
      </c>
      <c r="AC86" s="2">
        <f t="shared" si="8"/>
        <v>4.8277930750275893</v>
      </c>
      <c r="AD86" s="2">
        <f t="shared" si="8"/>
        <v>36.666934775778856</v>
      </c>
      <c r="AE86" s="2">
        <f t="shared" si="8"/>
        <v>16.26947702773402</v>
      </c>
      <c r="AF86" s="2">
        <f t="shared" si="8"/>
        <v>5.5056750483099677</v>
      </c>
      <c r="AG86" s="2">
        <f t="shared" si="8"/>
        <v>2.2190721581324002</v>
      </c>
      <c r="AH86" s="2">
        <f t="shared" si="8"/>
        <v>12.672713659075187</v>
      </c>
      <c r="AI86" s="2">
        <f t="shared" si="8"/>
        <v>-6.1175237535744937</v>
      </c>
      <c r="AJ86" s="2">
        <f t="shared" si="8"/>
        <v>8.8765712833896355</v>
      </c>
      <c r="AK86" s="2">
        <f t="shared" si="8"/>
        <v>242.43296795532819</v>
      </c>
      <c r="AL86" s="2">
        <f t="shared" si="8"/>
        <v>241.35120492115428</v>
      </c>
    </row>
    <row r="87" spans="1:44" x14ac:dyDescent="0.25">
      <c r="A87">
        <f t="shared" si="6"/>
        <v>2090</v>
      </c>
      <c r="B87">
        <v>69399</v>
      </c>
      <c r="C87" s="3">
        <v>99794.326876841908</v>
      </c>
      <c r="D87" s="3">
        <v>21213.093898655246</v>
      </c>
      <c r="E87" s="4">
        <v>0.26282160497686141</v>
      </c>
      <c r="F87" s="3">
        <v>100.09392756602703</v>
      </c>
      <c r="G87" s="3">
        <v>119.07947897643122</v>
      </c>
      <c r="H87" s="3">
        <v>30442.54</v>
      </c>
      <c r="I87" s="3">
        <v>21199.38</v>
      </c>
      <c r="J87" s="3">
        <v>9243.16</v>
      </c>
      <c r="K87" s="3">
        <v>2299.576</v>
      </c>
      <c r="L87" s="3">
        <v>469.99009999999998</v>
      </c>
      <c r="M87" s="3">
        <v>4782.857</v>
      </c>
      <c r="N87" s="3">
        <v>36615.93</v>
      </c>
      <c r="O87" s="3">
        <v>16265.6</v>
      </c>
      <c r="P87" s="3">
        <v>5490.2520000000004</v>
      </c>
      <c r="Q87" s="3">
        <v>2213.4259999999999</v>
      </c>
      <c r="R87" s="3">
        <v>12646.65</v>
      </c>
      <c r="S87" s="3">
        <v>-6173.3879999999999</v>
      </c>
      <c r="T87" s="3">
        <v>9105.2279999999992</v>
      </c>
      <c r="U87" s="3">
        <v>248576.2</v>
      </c>
      <c r="V87" s="3">
        <v>247535.2</v>
      </c>
      <c r="W87" s="2">
        <f t="shared" si="7"/>
        <v>3.9028382632311689</v>
      </c>
      <c r="X87" s="2">
        <f t="shared" si="8"/>
        <v>30.505281164499184</v>
      </c>
      <c r="Y87" s="2">
        <f t="shared" si="8"/>
        <v>21.243071288173084</v>
      </c>
      <c r="Z87" s="2">
        <f t="shared" si="8"/>
        <v>9.2622098763260965</v>
      </c>
      <c r="AA87" s="2">
        <f t="shared" si="8"/>
        <v>2.3043153573629001</v>
      </c>
      <c r="AB87" s="2">
        <f t="shared" si="8"/>
        <v>0.47095873554017126</v>
      </c>
      <c r="AC87" s="2">
        <f t="shared" si="8"/>
        <v>4.7927143252367594</v>
      </c>
      <c r="AD87" s="2">
        <f t="shared" si="8"/>
        <v>36.691394336662462</v>
      </c>
      <c r="AE87" s="2">
        <f t="shared" si="8"/>
        <v>16.29912291514696</v>
      </c>
      <c r="AF87" s="2">
        <f t="shared" si="8"/>
        <v>5.5015672451757966</v>
      </c>
      <c r="AG87" s="2">
        <f t="shared" si="8"/>
        <v>2.217987804789376</v>
      </c>
      <c r="AH87" s="2">
        <f t="shared" si="8"/>
        <v>12.672714367428394</v>
      </c>
      <c r="AI87" s="2">
        <f t="shared" si="8"/>
        <v>-6.186111168041343</v>
      </c>
      <c r="AJ87" s="2">
        <f t="shared" si="8"/>
        <v>9.1239936025992101</v>
      </c>
      <c r="AK87" s="2">
        <f t="shared" si="8"/>
        <v>249.08850811406609</v>
      </c>
      <c r="AL87" s="2">
        <f t="shared" si="8"/>
        <v>248.04536264419914</v>
      </c>
    </row>
    <row r="88" spans="1:44" x14ac:dyDescent="0.25">
      <c r="A88">
        <f t="shared" si="6"/>
        <v>2091</v>
      </c>
      <c r="B88">
        <v>69764</v>
      </c>
      <c r="C88" s="3">
        <v>103492.07633537681</v>
      </c>
      <c r="D88" s="3">
        <v>21567.758129649952</v>
      </c>
      <c r="E88" s="4">
        <v>0.26436816160242216</v>
      </c>
      <c r="F88" s="3">
        <v>101.22155655303943</v>
      </c>
      <c r="G88" s="3">
        <v>119.72766357474794</v>
      </c>
      <c r="H88" s="3">
        <v>31525.1</v>
      </c>
      <c r="I88" s="3">
        <v>21984.9</v>
      </c>
      <c r="J88" s="3">
        <v>9540.2019999999993</v>
      </c>
      <c r="K88" s="3">
        <v>2384.4769999999999</v>
      </c>
      <c r="L88" s="3">
        <v>483.50009999999997</v>
      </c>
      <c r="M88" s="3">
        <v>4923.7030000000004</v>
      </c>
      <c r="N88" s="3">
        <v>37996.019999999997</v>
      </c>
      <c r="O88" s="3">
        <v>16897.47</v>
      </c>
      <c r="P88" s="3">
        <v>5688.9840000000004</v>
      </c>
      <c r="Q88" s="3">
        <v>2294.3119999999999</v>
      </c>
      <c r="R88" s="3">
        <v>13115.26</v>
      </c>
      <c r="S88" s="3">
        <v>-6470.9160000000002</v>
      </c>
      <c r="T88" s="3">
        <v>9701.527</v>
      </c>
      <c r="U88" s="3">
        <v>264748.7</v>
      </c>
      <c r="V88" s="3">
        <v>263707.7</v>
      </c>
      <c r="W88" s="2">
        <f t="shared" si="7"/>
        <v>3.9028382443693319</v>
      </c>
      <c r="X88" s="2">
        <f t="shared" ref="X88:AL91" si="9">100*H88/$C88</f>
        <v>30.461365851661572</v>
      </c>
      <c r="Y88" s="2">
        <f t="shared" si="9"/>
        <v>21.24307558460384</v>
      </c>
      <c r="Z88" s="2">
        <f t="shared" si="9"/>
        <v>9.2182921995728293</v>
      </c>
      <c r="AA88" s="2">
        <f t="shared" si="9"/>
        <v>2.3040189011889711</v>
      </c>
      <c r="AB88" s="2">
        <f t="shared" si="9"/>
        <v>0.46718562147035075</v>
      </c>
      <c r="AC88" s="2">
        <f t="shared" si="9"/>
        <v>4.7575651917971289</v>
      </c>
      <c r="AD88" s="2">
        <f t="shared" si="9"/>
        <v>36.713941149339732</v>
      </c>
      <c r="AE88" s="2">
        <f t="shared" si="9"/>
        <v>16.327307943114402</v>
      </c>
      <c r="AF88" s="2">
        <f t="shared" si="9"/>
        <v>5.4970237350000177</v>
      </c>
      <c r="AG88" s="2">
        <f t="shared" si="9"/>
        <v>2.2168962893014568</v>
      </c>
      <c r="AH88" s="2">
        <f t="shared" si="9"/>
        <v>12.672718979469153</v>
      </c>
      <c r="AI88" s="2">
        <f t="shared" si="9"/>
        <v>-6.2525714326479687</v>
      </c>
      <c r="AJ88" s="2">
        <f t="shared" si="9"/>
        <v>9.3741736986329212</v>
      </c>
      <c r="AK88" s="2">
        <f t="shared" si="9"/>
        <v>255.81542990987481</v>
      </c>
      <c r="AL88" s="2">
        <f t="shared" si="9"/>
        <v>254.80955580157445</v>
      </c>
    </row>
    <row r="89" spans="1:44" x14ac:dyDescent="0.25">
      <c r="A89">
        <f t="shared" si="6"/>
        <v>2092</v>
      </c>
      <c r="B89">
        <v>70129</v>
      </c>
      <c r="C89" s="3">
        <v>107329.20202159922</v>
      </c>
      <c r="D89" s="3">
        <v>21928.848868101828</v>
      </c>
      <c r="E89" s="4">
        <v>0.26593302020368925</v>
      </c>
      <c r="F89" s="3">
        <v>102.36163597649723</v>
      </c>
      <c r="G89" s="3">
        <v>120.38226595235139</v>
      </c>
      <c r="H89" s="3">
        <v>32647.26</v>
      </c>
      <c r="I89" s="3">
        <v>22800.02</v>
      </c>
      <c r="J89" s="3">
        <v>9847.241</v>
      </c>
      <c r="K89" s="3">
        <v>2472.6120000000001</v>
      </c>
      <c r="L89" s="3">
        <v>497.4042</v>
      </c>
      <c r="M89" s="3">
        <v>5068.665</v>
      </c>
      <c r="N89" s="3">
        <v>39434.699999999997</v>
      </c>
      <c r="O89" s="3">
        <v>17560.43</v>
      </c>
      <c r="P89" s="3">
        <v>5894.5519999999997</v>
      </c>
      <c r="Q89" s="3">
        <v>2378.19</v>
      </c>
      <c r="R89" s="3">
        <v>13601.52</v>
      </c>
      <c r="S89" s="3">
        <v>-6787.4319999999998</v>
      </c>
      <c r="T89" s="3">
        <v>10332.709999999999</v>
      </c>
      <c r="U89" s="3">
        <v>281868.79999999999</v>
      </c>
      <c r="V89" s="3">
        <v>280827.8</v>
      </c>
      <c r="W89" s="2">
        <f t="shared" si="7"/>
        <v>3.9028369166685231</v>
      </c>
      <c r="X89" s="2">
        <f t="shared" si="9"/>
        <v>30.417872661934052</v>
      </c>
      <c r="Y89" s="2">
        <f t="shared" si="9"/>
        <v>21.243072314477526</v>
      </c>
      <c r="Z89" s="2">
        <f t="shared" si="9"/>
        <v>9.1748012791694045</v>
      </c>
      <c r="AA89" s="2">
        <f t="shared" si="9"/>
        <v>2.3037644494015757</v>
      </c>
      <c r="AB89" s="2">
        <f t="shared" si="9"/>
        <v>0.46343790005994917</v>
      </c>
      <c r="AC89" s="2">
        <f t="shared" si="9"/>
        <v>4.7225404685110473</v>
      </c>
      <c r="AD89" s="2">
        <f t="shared" si="9"/>
        <v>36.741817936989833</v>
      </c>
      <c r="AE89" s="2">
        <f t="shared" si="9"/>
        <v>16.361278821830886</v>
      </c>
      <c r="AF89" s="2">
        <f t="shared" si="9"/>
        <v>5.4920300244231424</v>
      </c>
      <c r="AG89" s="2">
        <f t="shared" si="9"/>
        <v>2.2157902557790439</v>
      </c>
      <c r="AH89" s="2">
        <f t="shared" si="9"/>
        <v>12.672711381253718</v>
      </c>
      <c r="AI89" s="2">
        <f t="shared" si="9"/>
        <v>-6.3239378213527369</v>
      </c>
      <c r="AJ89" s="2">
        <f t="shared" si="9"/>
        <v>9.6271189996554867</v>
      </c>
      <c r="AK89" s="2">
        <f t="shared" si="9"/>
        <v>262.62079163066539</v>
      </c>
      <c r="AL89" s="2">
        <f t="shared" si="9"/>
        <v>261.65087852184485</v>
      </c>
    </row>
    <row r="90" spans="1:44" x14ac:dyDescent="0.25">
      <c r="A90">
        <v>2093</v>
      </c>
      <c r="B90">
        <v>70495</v>
      </c>
      <c r="C90" s="3">
        <v>111310.43180895186</v>
      </c>
      <c r="D90" s="3">
        <v>22296.330598478573</v>
      </c>
      <c r="E90" s="4">
        <v>0.26751484399426184</v>
      </c>
      <c r="F90" s="3">
        <v>103.51439247836456</v>
      </c>
      <c r="G90" s="3">
        <v>121.04230407873025</v>
      </c>
      <c r="H90" s="3">
        <v>33810.32</v>
      </c>
      <c r="I90" s="3">
        <v>23645.759999999998</v>
      </c>
      <c r="J90" s="3">
        <v>10164.56</v>
      </c>
      <c r="K90" s="3">
        <v>2564.0839999999998</v>
      </c>
      <c r="L90" s="3">
        <v>511.71120000000002</v>
      </c>
      <c r="M90" s="3">
        <v>5217.8339999999998</v>
      </c>
      <c r="N90" s="3">
        <v>40932.69</v>
      </c>
      <c r="O90" s="3">
        <v>18254.3</v>
      </c>
      <c r="P90" s="3">
        <v>6107.18</v>
      </c>
      <c r="Q90" s="3">
        <v>2465.16</v>
      </c>
      <c r="R90" s="3">
        <v>14106.05</v>
      </c>
      <c r="S90" s="3">
        <v>-7122.3739999999998</v>
      </c>
      <c r="T90" s="3">
        <v>11000.88</v>
      </c>
      <c r="U90" s="3">
        <v>299992.09999999998</v>
      </c>
      <c r="V90" s="3">
        <v>298951.09999999998</v>
      </c>
      <c r="W90" s="2">
        <f t="shared" si="7"/>
        <v>3.9028370646201354</v>
      </c>
      <c r="X90" s="2">
        <f t="shared" si="9"/>
        <v>30.374799064682893</v>
      </c>
      <c r="Y90" s="2">
        <f t="shared" si="9"/>
        <v>21.243076336802378</v>
      </c>
      <c r="Z90" s="2">
        <f t="shared" si="9"/>
        <v>9.1317227278805149</v>
      </c>
      <c r="AA90" s="2">
        <f t="shared" si="9"/>
        <v>2.3035433052679881</v>
      </c>
      <c r="AB90" s="2">
        <f t="shared" si="9"/>
        <v>0.45971540284586959</v>
      </c>
      <c r="AC90" s="2">
        <f t="shared" si="9"/>
        <v>4.6876415042173685</v>
      </c>
      <c r="AD90" s="2">
        <f t="shared" si="9"/>
        <v>36.773453606086981</v>
      </c>
      <c r="AE90" s="2">
        <f t="shared" si="9"/>
        <v>16.399451249394886</v>
      </c>
      <c r="AF90" s="2">
        <f t="shared" si="9"/>
        <v>5.4866196283220647</v>
      </c>
      <c r="AG90" s="2">
        <f t="shared" si="9"/>
        <v>2.2146711318406238</v>
      </c>
      <c r="AH90" s="2">
        <f t="shared" si="9"/>
        <v>12.672711596529407</v>
      </c>
      <c r="AI90" s="2">
        <f t="shared" si="9"/>
        <v>-6.398658134957663</v>
      </c>
      <c r="AJ90" s="2">
        <f t="shared" si="9"/>
        <v>9.8830629090374984</v>
      </c>
      <c r="AK90" s="2">
        <f t="shared" si="9"/>
        <v>269.50942074763731</v>
      </c>
      <c r="AL90" s="2">
        <f t="shared" si="9"/>
        <v>268.57419843012195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115440.3928057099</v>
      </c>
      <c r="D91" s="3">
        <v>22670.203212548382</v>
      </c>
      <c r="E91" s="4">
        <v>0.26911429455285435</v>
      </c>
      <c r="F91" s="3">
        <v>104.67978436858628</v>
      </c>
      <c r="G91" s="3">
        <v>121.7072617328227</v>
      </c>
      <c r="H91" s="3">
        <v>35015.86</v>
      </c>
      <c r="I91" s="3">
        <v>24523.09</v>
      </c>
      <c r="J91" s="3">
        <v>10492.77</v>
      </c>
      <c r="K91" s="3">
        <v>2659.0160000000001</v>
      </c>
      <c r="L91" s="3">
        <v>526.43449999999996</v>
      </c>
      <c r="M91" s="3">
        <v>5371.6229999999996</v>
      </c>
      <c r="N91" s="3">
        <v>42491.31</v>
      </c>
      <c r="O91" s="3">
        <v>18979.52</v>
      </c>
      <c r="P91" s="3">
        <v>6327.0529999999999</v>
      </c>
      <c r="Q91" s="3">
        <v>2555.3040000000001</v>
      </c>
      <c r="R91" s="3">
        <v>14629.43</v>
      </c>
      <c r="S91" s="3">
        <v>-7475.4480000000003</v>
      </c>
      <c r="T91" s="3">
        <v>11708.2</v>
      </c>
      <c r="U91" s="3">
        <v>319175.7</v>
      </c>
      <c r="V91" s="3">
        <v>318134.7</v>
      </c>
      <c r="W91" s="2">
        <f t="shared" si="7"/>
        <v>3.9028361080175116</v>
      </c>
      <c r="X91" s="2">
        <f t="shared" si="9"/>
        <v>30.332415845927414</v>
      </c>
      <c r="Y91" s="2">
        <f t="shared" si="9"/>
        <v>21.243075672198373</v>
      </c>
      <c r="Z91" s="2">
        <f t="shared" si="9"/>
        <v>9.0893401737290418</v>
      </c>
      <c r="AA91" s="2">
        <f t="shared" si="9"/>
        <v>2.303367075747234</v>
      </c>
      <c r="AB91" s="2">
        <f t="shared" si="9"/>
        <v>0.45602278994840839</v>
      </c>
      <c r="AC91" s="2">
        <f t="shared" si="9"/>
        <v>4.6531572437046567</v>
      </c>
      <c r="AD91" s="2">
        <f t="shared" si="9"/>
        <v>36.808008849653099</v>
      </c>
      <c r="AE91" s="2">
        <f t="shared" si="9"/>
        <v>16.440969697619771</v>
      </c>
      <c r="AF91" s="2">
        <f t="shared" si="9"/>
        <v>5.4807964926528321</v>
      </c>
      <c r="AG91" s="2">
        <f t="shared" si="9"/>
        <v>2.2135267716046876</v>
      </c>
      <c r="AH91" s="2">
        <f t="shared" si="9"/>
        <v>12.672713289032053</v>
      </c>
      <c r="AI91" s="2">
        <f t="shared" si="9"/>
        <v>-6.4755912712298489</v>
      </c>
      <c r="AJ91" s="2">
        <f t="shared" si="9"/>
        <v>10.142203881535035</v>
      </c>
      <c r="AK91" s="2">
        <f t="shared" si="9"/>
        <v>276.48528581948221</v>
      </c>
      <c r="AL91" s="2">
        <f t="shared" si="9"/>
        <v>275.58352173613224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119725.74833397631</v>
      </c>
      <c r="D92" s="3">
        <v>23050.739271499788</v>
      </c>
      <c r="E92" s="4">
        <v>0.27073300255815674</v>
      </c>
      <c r="F92" s="3">
        <v>105.85819287810295</v>
      </c>
      <c r="G92" s="3">
        <v>122.37775888431298</v>
      </c>
      <c r="H92" s="3">
        <v>36265.67</v>
      </c>
      <c r="I92" s="3">
        <v>25433.43</v>
      </c>
      <c r="J92" s="3">
        <v>10832.24</v>
      </c>
      <c r="K92" s="3">
        <v>2757.55</v>
      </c>
      <c r="L92" s="3">
        <v>541.59050000000002</v>
      </c>
      <c r="M92" s="3">
        <v>5530.1459999999997</v>
      </c>
      <c r="N92" s="3">
        <v>44110.68</v>
      </c>
      <c r="O92" s="3">
        <v>19735</v>
      </c>
      <c r="P92" s="3">
        <v>6554.451</v>
      </c>
      <c r="Q92" s="3">
        <v>2648.7310000000002</v>
      </c>
      <c r="R92" s="3">
        <v>15172.5</v>
      </c>
      <c r="S92" s="3">
        <v>-7845.0140000000001</v>
      </c>
      <c r="T92" s="3">
        <v>12456.91</v>
      </c>
      <c r="U92" s="3">
        <v>339477.7</v>
      </c>
      <c r="V92" s="3">
        <v>338436.7</v>
      </c>
      <c r="W92" s="2">
        <f t="shared" ref="W92" si="10">100*T92/U91</f>
        <v>3.9028378413519573</v>
      </c>
      <c r="X92" s="2">
        <f t="shared" ref="X92" si="11">100*H92/$C92</f>
        <v>30.290618772193021</v>
      </c>
      <c r="Y92" s="2">
        <f t="shared" ref="Y92" si="12">100*I92/$C92</f>
        <v>21.243074571606069</v>
      </c>
      <c r="Z92" s="2">
        <f t="shared" ref="Z92" si="13">100*J92/$C92</f>
        <v>9.04754420058695</v>
      </c>
      <c r="AA92" s="2">
        <f t="shared" ref="AA92" si="14">100*K92/$C92</f>
        <v>2.3032221876849612</v>
      </c>
      <c r="AB92" s="2">
        <f t="shared" ref="AB92" si="15">100*L92/$C92</f>
        <v>0.45235925232158691</v>
      </c>
      <c r="AC92" s="2">
        <f t="shared" ref="AC92" si="16">100*M92/$C92</f>
        <v>4.6190114298334519</v>
      </c>
      <c r="AD92" s="2">
        <f t="shared" ref="AD92" si="17">100*N92/$C92</f>
        <v>36.843102351678574</v>
      </c>
      <c r="AE92" s="2">
        <f t="shared" ref="AE92" si="18">100*O92/$C92</f>
        <v>16.483505239782673</v>
      </c>
      <c r="AF92" s="2">
        <f t="shared" ref="AF92" si="19">100*P92/$C92</f>
        <v>5.4745542134481262</v>
      </c>
      <c r="AG92" s="2">
        <f t="shared" ref="AG92" si="20">100*Q92/$C92</f>
        <v>2.2123319643919332</v>
      </c>
      <c r="AH92" s="2">
        <f t="shared" ref="AH92" si="21">100*R92/$C92</f>
        <v>12.672712604540289</v>
      </c>
      <c r="AI92" s="2">
        <f t="shared" ref="AI92" si="22">100*S92/$C92</f>
        <v>-6.5524869204544425</v>
      </c>
      <c r="AJ92" s="2">
        <f t="shared" ref="AJ92" si="23">100*T92/$C92</f>
        <v>10.404537180466235</v>
      </c>
      <c r="AK92" s="2">
        <f t="shared" ref="AK92" si="24">100*U92/$C92</f>
        <v>283.54610827156677</v>
      </c>
      <c r="AL92" s="2">
        <f t="shared" ref="AL92" si="25">100*V92/$C92</f>
        <v>282.67662111906543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A60800AB-FE50-4C30-B6E3-AB1D28F32545}"/>
  </hyperlinks>
  <pageMargins left="0.7" right="0.7" top="0.75" bottom="0.75" header="0.3" footer="0.3"/>
  <pageSetup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4.7109375" customWidth="1"/>
  </cols>
  <sheetData>
    <row r="1" spans="1:38" x14ac:dyDescent="0.25">
      <c r="C1" s="35" t="s">
        <v>118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9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119</v>
      </c>
      <c r="D4" t="s">
        <v>120</v>
      </c>
      <c r="E4" t="s">
        <v>121</v>
      </c>
      <c r="F4" t="s">
        <v>122</v>
      </c>
      <c r="G4" t="s">
        <v>123</v>
      </c>
      <c r="H4" t="s">
        <v>124</v>
      </c>
      <c r="I4" t="s">
        <v>125</v>
      </c>
      <c r="J4" t="s">
        <v>126</v>
      </c>
      <c r="K4" t="s">
        <v>127</v>
      </c>
      <c r="L4" t="s">
        <v>128</v>
      </c>
      <c r="M4" t="s">
        <v>129</v>
      </c>
      <c r="N4" t="s">
        <v>130</v>
      </c>
      <c r="O4" t="s">
        <v>131</v>
      </c>
      <c r="P4" t="s">
        <v>132</v>
      </c>
      <c r="Q4" t="s">
        <v>133</v>
      </c>
      <c r="R4" t="s">
        <v>134</v>
      </c>
      <c r="S4" t="s">
        <v>135</v>
      </c>
      <c r="T4" t="s">
        <v>136</v>
      </c>
      <c r="U4" t="s">
        <v>137</v>
      </c>
      <c r="V4" t="s">
        <v>138</v>
      </c>
    </row>
    <row r="5" spans="1:38" x14ac:dyDescent="0.25">
      <c r="A5">
        <f>YEAR(B5)</f>
        <v>2008</v>
      </c>
      <c r="B5">
        <v>39448</v>
      </c>
      <c r="C5" s="3">
        <v>35490</v>
      </c>
      <c r="D5" s="3">
        <v>36915</v>
      </c>
      <c r="E5" s="4">
        <v>0.93589699999999998</v>
      </c>
      <c r="F5" s="3">
        <v>46.429495347469164</v>
      </c>
      <c r="G5" s="3">
        <v>449.125</v>
      </c>
      <c r="H5" s="3">
        <v>11721</v>
      </c>
      <c r="I5" s="3">
        <v>7869</v>
      </c>
      <c r="J5" s="3">
        <v>3852</v>
      </c>
      <c r="K5" s="3">
        <v>680</v>
      </c>
      <c r="L5" s="3">
        <v>301</v>
      </c>
      <c r="M5" s="3">
        <v>1524</v>
      </c>
      <c r="N5" s="3">
        <v>10216</v>
      </c>
      <c r="O5" s="3">
        <v>3293.4659999999999</v>
      </c>
      <c r="P5" s="3">
        <v>1809</v>
      </c>
      <c r="Q5" s="3">
        <v>1037</v>
      </c>
      <c r="R5" s="3">
        <v>4076.5340000000001</v>
      </c>
      <c r="S5" s="3">
        <v>1505</v>
      </c>
      <c r="T5" s="3">
        <v>1047</v>
      </c>
      <c r="U5" s="3">
        <v>15323</v>
      </c>
      <c r="V5" s="3">
        <v>9860</v>
      </c>
      <c r="W5" s="2"/>
      <c r="X5" s="2">
        <f>100*H5/$C5</f>
        <v>33.026204564666102</v>
      </c>
      <c r="Y5" s="2">
        <f t="shared" ref="Y5:AL20" si="0">100*I5/$C5</f>
        <v>22.172442941673712</v>
      </c>
      <c r="Z5" s="2">
        <f t="shared" si="0"/>
        <v>10.853761622992392</v>
      </c>
      <c r="AA5" s="2">
        <f t="shared" si="0"/>
        <v>1.9160326852634546</v>
      </c>
      <c r="AB5" s="2">
        <f t="shared" si="0"/>
        <v>0.84812623274161736</v>
      </c>
      <c r="AC5" s="2">
        <f t="shared" si="0"/>
        <v>4.294167371090448</v>
      </c>
      <c r="AD5" s="2">
        <f t="shared" si="0"/>
        <v>28.785573400958015</v>
      </c>
      <c r="AE5" s="2">
        <f t="shared" si="0"/>
        <v>9.2799830938292462</v>
      </c>
      <c r="AF5" s="2">
        <f t="shared" si="0"/>
        <v>5.0972104818258668</v>
      </c>
      <c r="AG5" s="2">
        <f t="shared" si="0"/>
        <v>2.9219498450267682</v>
      </c>
      <c r="AH5" s="2">
        <f t="shared" si="0"/>
        <v>11.486429980276135</v>
      </c>
      <c r="AI5" s="2">
        <f t="shared" si="0"/>
        <v>4.2406311637080867</v>
      </c>
      <c r="AJ5" s="2">
        <f t="shared" si="0"/>
        <v>2.9501267962806423</v>
      </c>
      <c r="AK5" s="2">
        <f t="shared" si="0"/>
        <v>43.175542406311635</v>
      </c>
      <c r="AL5" s="2">
        <f t="shared" si="0"/>
        <v>27.782473936320091</v>
      </c>
    </row>
    <row r="6" spans="1:38" x14ac:dyDescent="0.25">
      <c r="A6">
        <f t="shared" ref="A6:A69" si="1">YEAR(B6)</f>
        <v>2009</v>
      </c>
      <c r="B6">
        <v>39814</v>
      </c>
      <c r="C6" s="3">
        <v>35005</v>
      </c>
      <c r="D6" s="3">
        <v>37047</v>
      </c>
      <c r="E6" s="4">
        <v>0.93820800000000015</v>
      </c>
      <c r="F6" s="3">
        <v>46.694290531506326</v>
      </c>
      <c r="G6" s="3">
        <v>447.11666666666673</v>
      </c>
      <c r="H6" s="3">
        <v>11994</v>
      </c>
      <c r="I6" s="3">
        <v>8307</v>
      </c>
      <c r="J6" s="3">
        <v>3687</v>
      </c>
      <c r="K6" s="3">
        <v>711</v>
      </c>
      <c r="L6" s="3">
        <v>293</v>
      </c>
      <c r="M6" s="3">
        <v>1478</v>
      </c>
      <c r="N6" s="3">
        <v>11208</v>
      </c>
      <c r="O6" s="3">
        <v>3445.0659999999998</v>
      </c>
      <c r="P6" s="3">
        <v>1955</v>
      </c>
      <c r="Q6" s="3">
        <v>1084</v>
      </c>
      <c r="R6" s="3">
        <v>4723.9340000000002</v>
      </c>
      <c r="S6" s="3">
        <v>786</v>
      </c>
      <c r="T6" s="3">
        <v>1044</v>
      </c>
      <c r="U6" s="3">
        <v>15510</v>
      </c>
      <c r="V6" s="3">
        <v>10407</v>
      </c>
      <c r="W6" s="2">
        <f>100*T6/U5</f>
        <v>6.8132872152972652</v>
      </c>
      <c r="X6" s="2">
        <f t="shared" ref="X6:AL36" si="2">100*H6/$C6</f>
        <v>34.263676617626054</v>
      </c>
      <c r="Y6" s="2">
        <f t="shared" si="0"/>
        <v>23.730895586344808</v>
      </c>
      <c r="Z6" s="2">
        <f t="shared" si="0"/>
        <v>10.532781031281246</v>
      </c>
      <c r="AA6" s="2">
        <f t="shared" si="0"/>
        <v>2.0311384087987432</v>
      </c>
      <c r="AB6" s="2">
        <f t="shared" si="0"/>
        <v>0.83702328238823021</v>
      </c>
      <c r="AC6" s="2">
        <f t="shared" si="0"/>
        <v>4.2222539637194689</v>
      </c>
      <c r="AD6" s="2">
        <f t="shared" si="0"/>
        <v>32.018283102413939</v>
      </c>
      <c r="AE6" s="2">
        <f t="shared" si="0"/>
        <v>9.8416397657477503</v>
      </c>
      <c r="AF6" s="2">
        <f t="shared" si="0"/>
        <v>5.5849164405084988</v>
      </c>
      <c r="AG6" s="2">
        <f t="shared" si="0"/>
        <v>3.0967004713612343</v>
      </c>
      <c r="AH6" s="2">
        <f t="shared" si="0"/>
        <v>13.495026424796459</v>
      </c>
      <c r="AI6" s="2">
        <f t="shared" si="0"/>
        <v>2.2453935152121125</v>
      </c>
      <c r="AJ6" s="2">
        <f t="shared" si="0"/>
        <v>2.9824310812741035</v>
      </c>
      <c r="AK6" s="2">
        <f t="shared" si="0"/>
        <v>44.307956006284819</v>
      </c>
      <c r="AL6" s="2">
        <f t="shared" si="0"/>
        <v>29.730038565919156</v>
      </c>
    </row>
    <row r="7" spans="1:38" x14ac:dyDescent="0.25">
      <c r="A7">
        <f t="shared" si="1"/>
        <v>2010</v>
      </c>
      <c r="B7">
        <v>40179</v>
      </c>
      <c r="C7" s="3">
        <v>36921</v>
      </c>
      <c r="D7" s="3">
        <v>38052</v>
      </c>
      <c r="E7" s="4">
        <v>0.94210700000000003</v>
      </c>
      <c r="F7" s="3">
        <v>47.512092921678232</v>
      </c>
      <c r="G7" s="3">
        <v>449.74166666666673</v>
      </c>
      <c r="H7" s="3">
        <v>12235</v>
      </c>
      <c r="I7" s="3">
        <v>8690</v>
      </c>
      <c r="J7" s="3">
        <v>3545</v>
      </c>
      <c r="K7" s="3">
        <v>748</v>
      </c>
      <c r="L7" s="3">
        <v>304</v>
      </c>
      <c r="M7" s="3">
        <v>1424</v>
      </c>
      <c r="N7" s="3">
        <v>11610</v>
      </c>
      <c r="O7" s="3">
        <v>3803.47</v>
      </c>
      <c r="P7" s="3">
        <v>2013</v>
      </c>
      <c r="Q7" s="3">
        <v>1096</v>
      </c>
      <c r="R7" s="3">
        <v>4697.53</v>
      </c>
      <c r="S7" s="3">
        <v>625</v>
      </c>
      <c r="T7" s="3">
        <v>1003</v>
      </c>
      <c r="U7" s="3">
        <v>17159</v>
      </c>
      <c r="V7" s="3">
        <v>10787</v>
      </c>
      <c r="W7" s="2">
        <f t="shared" ref="W7:W70" si="3">100*T7/U6</f>
        <v>6.4667956157317859</v>
      </c>
      <c r="X7" s="2">
        <f t="shared" si="2"/>
        <v>33.138322363966303</v>
      </c>
      <c r="Y7" s="2">
        <f t="shared" si="0"/>
        <v>23.536740608325886</v>
      </c>
      <c r="Z7" s="2">
        <f t="shared" si="0"/>
        <v>9.6015817556404208</v>
      </c>
      <c r="AA7" s="2">
        <f t="shared" si="0"/>
        <v>2.0259472928685573</v>
      </c>
      <c r="AB7" s="2">
        <f t="shared" si="0"/>
        <v>0.82337964843855804</v>
      </c>
      <c r="AC7" s="2">
        <f t="shared" si="0"/>
        <v>3.8568836163700877</v>
      </c>
      <c r="AD7" s="2">
        <f t="shared" si="0"/>
        <v>31.445518810433086</v>
      </c>
      <c r="AE7" s="2">
        <f t="shared" si="0"/>
        <v>10.301644050811191</v>
      </c>
      <c r="AF7" s="2">
        <f t="shared" si="0"/>
        <v>5.4521816852197933</v>
      </c>
      <c r="AG7" s="2">
        <f t="shared" si="0"/>
        <v>2.9685003114758537</v>
      </c>
      <c r="AH7" s="2">
        <f t="shared" si="0"/>
        <v>12.723192762926248</v>
      </c>
      <c r="AI7" s="2">
        <f t="shared" si="0"/>
        <v>1.6928035535332195</v>
      </c>
      <c r="AJ7" s="2">
        <f t="shared" si="0"/>
        <v>2.7166111427101107</v>
      </c>
      <c r="AK7" s="2">
        <f t="shared" si="0"/>
        <v>46.474905880122421</v>
      </c>
      <c r="AL7" s="2">
        <f t="shared" si="0"/>
        <v>29.216435091140543</v>
      </c>
    </row>
    <row r="8" spans="1:38" x14ac:dyDescent="0.25">
      <c r="A8">
        <f t="shared" si="1"/>
        <v>2011</v>
      </c>
      <c r="B8">
        <v>40544</v>
      </c>
      <c r="C8" s="3">
        <v>37731</v>
      </c>
      <c r="D8" s="3">
        <v>38303</v>
      </c>
      <c r="E8" s="4">
        <v>0.94427399999999995</v>
      </c>
      <c r="F8" s="3">
        <v>48.381861003024227</v>
      </c>
      <c r="G8" s="3">
        <v>450.86666666666673</v>
      </c>
      <c r="H8" s="3">
        <v>12490</v>
      </c>
      <c r="I8" s="3">
        <v>9081</v>
      </c>
      <c r="J8" s="3">
        <v>3409</v>
      </c>
      <c r="K8" s="3">
        <v>766</v>
      </c>
      <c r="L8" s="3">
        <v>306</v>
      </c>
      <c r="M8" s="3">
        <v>1492</v>
      </c>
      <c r="N8" s="3">
        <v>11987</v>
      </c>
      <c r="O8" s="3">
        <v>4048.1709999999998</v>
      </c>
      <c r="P8" s="3">
        <v>2135</v>
      </c>
      <c r="Q8" s="3">
        <v>1131</v>
      </c>
      <c r="R8" s="3">
        <v>4672.8289999999997</v>
      </c>
      <c r="S8" s="3">
        <v>503</v>
      </c>
      <c r="T8" s="3">
        <v>1028</v>
      </c>
      <c r="U8" s="3">
        <v>19255</v>
      </c>
      <c r="V8" s="3">
        <v>11442</v>
      </c>
      <c r="W8" s="2">
        <f t="shared" si="3"/>
        <v>5.9910251180138703</v>
      </c>
      <c r="X8" s="2">
        <f t="shared" si="2"/>
        <v>33.102753703850944</v>
      </c>
      <c r="Y8" s="2">
        <f t="shared" si="0"/>
        <v>24.067742704937583</v>
      </c>
      <c r="Z8" s="2">
        <f t="shared" si="0"/>
        <v>9.0350109989133607</v>
      </c>
      <c r="AA8" s="2">
        <f t="shared" si="0"/>
        <v>2.0301608756725238</v>
      </c>
      <c r="AB8" s="2">
        <f t="shared" si="0"/>
        <v>0.81100421404150436</v>
      </c>
      <c r="AC8" s="2">
        <f t="shared" si="0"/>
        <v>3.9543081285945245</v>
      </c>
      <c r="AD8" s="2">
        <f t="shared" si="0"/>
        <v>31.769632397763111</v>
      </c>
      <c r="AE8" s="2">
        <f t="shared" si="0"/>
        <v>10.72903183059023</v>
      </c>
      <c r="AF8" s="2">
        <f t="shared" si="0"/>
        <v>5.6584771143091883</v>
      </c>
      <c r="AG8" s="2">
        <f t="shared" si="0"/>
        <v>2.9975351832710504</v>
      </c>
      <c r="AH8" s="2">
        <f t="shared" si="0"/>
        <v>12.384588269592642</v>
      </c>
      <c r="AI8" s="2">
        <f t="shared" si="0"/>
        <v>1.3331213060878322</v>
      </c>
      <c r="AJ8" s="2">
        <f t="shared" si="0"/>
        <v>2.7245501046884524</v>
      </c>
      <c r="AK8" s="2">
        <f t="shared" si="0"/>
        <v>51.032307651533223</v>
      </c>
      <c r="AL8" s="2">
        <f t="shared" si="0"/>
        <v>30.325196787787231</v>
      </c>
    </row>
    <row r="9" spans="1:38" x14ac:dyDescent="0.25">
      <c r="A9">
        <f t="shared" si="1"/>
        <v>2012</v>
      </c>
      <c r="B9">
        <v>40909</v>
      </c>
      <c r="C9" s="3">
        <v>37933</v>
      </c>
      <c r="D9" s="3">
        <v>37933</v>
      </c>
      <c r="E9" s="4">
        <v>0.943635</v>
      </c>
      <c r="F9" s="3">
        <v>47.383757774849457</v>
      </c>
      <c r="G9" s="3">
        <v>454.125</v>
      </c>
      <c r="H9" s="3">
        <v>12953</v>
      </c>
      <c r="I9" s="3">
        <v>9338</v>
      </c>
      <c r="J9" s="3">
        <v>3615</v>
      </c>
      <c r="K9" s="3">
        <v>802</v>
      </c>
      <c r="L9" s="3">
        <v>313</v>
      </c>
      <c r="M9" s="3">
        <v>1636</v>
      </c>
      <c r="N9" s="3">
        <v>12672</v>
      </c>
      <c r="O9" s="3">
        <v>4156.0789999999997</v>
      </c>
      <c r="P9" s="3">
        <v>2231</v>
      </c>
      <c r="Q9" s="3">
        <v>1218</v>
      </c>
      <c r="R9" s="3">
        <v>5066.9210000000003</v>
      </c>
      <c r="S9" s="3">
        <v>281</v>
      </c>
      <c r="T9" s="3">
        <v>1073</v>
      </c>
      <c r="U9" s="3">
        <v>20333</v>
      </c>
      <c r="V9" s="3">
        <v>11880</v>
      </c>
      <c r="W9" s="2">
        <f t="shared" si="3"/>
        <v>5.5725785510257078</v>
      </c>
      <c r="X9" s="2">
        <f t="shared" si="2"/>
        <v>34.147048743837821</v>
      </c>
      <c r="Y9" s="2">
        <f t="shared" si="0"/>
        <v>24.617088023620592</v>
      </c>
      <c r="Z9" s="2">
        <f t="shared" si="0"/>
        <v>9.5299607202172254</v>
      </c>
      <c r="AA9" s="2">
        <f t="shared" si="0"/>
        <v>2.1142540795613316</v>
      </c>
      <c r="AB9" s="2">
        <f t="shared" si="0"/>
        <v>0.82513906097593126</v>
      </c>
      <c r="AC9" s="2">
        <f t="shared" si="0"/>
        <v>4.3128674241425671</v>
      </c>
      <c r="AD9" s="2">
        <f t="shared" si="0"/>
        <v>33.406268947881792</v>
      </c>
      <c r="AE9" s="2">
        <f t="shared" si="0"/>
        <v>10.956367806395486</v>
      </c>
      <c r="AF9" s="2">
        <f t="shared" si="0"/>
        <v>5.8814225081063984</v>
      </c>
      <c r="AG9" s="2">
        <f t="shared" si="0"/>
        <v>3.2109245248200775</v>
      </c>
      <c r="AH9" s="2">
        <f t="shared" si="0"/>
        <v>13.35755410855983</v>
      </c>
      <c r="AI9" s="2">
        <f t="shared" si="0"/>
        <v>0.74077979595602772</v>
      </c>
      <c r="AJ9" s="2">
        <f t="shared" si="0"/>
        <v>2.8286716051986396</v>
      </c>
      <c r="AK9" s="2">
        <f t="shared" si="0"/>
        <v>53.602404239053065</v>
      </c>
      <c r="AL9" s="2">
        <f t="shared" si="0"/>
        <v>31.318377138639178</v>
      </c>
    </row>
    <row r="10" spans="1:38" x14ac:dyDescent="0.25">
      <c r="A10">
        <f t="shared" si="1"/>
        <v>2013</v>
      </c>
      <c r="B10">
        <v>41275</v>
      </c>
      <c r="C10" s="3">
        <v>38725</v>
      </c>
      <c r="D10" s="3">
        <v>37806</v>
      </c>
      <c r="E10" s="4">
        <v>0.9404340000000001</v>
      </c>
      <c r="F10" s="3">
        <v>48.424245147586952</v>
      </c>
      <c r="G10" s="3">
        <v>448.93333333333334</v>
      </c>
      <c r="H10" s="3">
        <v>13165</v>
      </c>
      <c r="I10" s="3">
        <v>9462</v>
      </c>
      <c r="J10" s="3">
        <v>3703</v>
      </c>
      <c r="K10" s="3">
        <v>841</v>
      </c>
      <c r="L10" s="3">
        <v>316</v>
      </c>
      <c r="M10" s="3">
        <v>1777</v>
      </c>
      <c r="N10" s="3">
        <v>12696</v>
      </c>
      <c r="O10" s="3">
        <v>4191.42</v>
      </c>
      <c r="P10" s="3">
        <v>2252</v>
      </c>
      <c r="Q10" s="3">
        <v>1285</v>
      </c>
      <c r="R10" s="3">
        <v>4967.58</v>
      </c>
      <c r="S10" s="3">
        <v>469</v>
      </c>
      <c r="T10" s="3">
        <v>1039</v>
      </c>
      <c r="U10" s="3">
        <v>21121</v>
      </c>
      <c r="V10" s="3">
        <v>12607</v>
      </c>
      <c r="W10" s="2">
        <f t="shared" si="3"/>
        <v>5.1099198347513894</v>
      </c>
      <c r="X10" s="2">
        <f t="shared" si="2"/>
        <v>33.996126533247256</v>
      </c>
      <c r="Y10" s="2">
        <f t="shared" si="0"/>
        <v>24.433828276307295</v>
      </c>
      <c r="Z10" s="2">
        <f t="shared" si="0"/>
        <v>9.562298256939961</v>
      </c>
      <c r="AA10" s="2">
        <f t="shared" si="0"/>
        <v>2.1717236927049708</v>
      </c>
      <c r="AB10" s="2">
        <f t="shared" si="0"/>
        <v>0.81601032924467398</v>
      </c>
      <c r="AC10" s="2">
        <f t="shared" si="0"/>
        <v>4.5887669464170431</v>
      </c>
      <c r="AD10" s="2">
        <f t="shared" si="0"/>
        <v>32.785022595222728</v>
      </c>
      <c r="AE10" s="2">
        <f t="shared" si="0"/>
        <v>10.823550677856682</v>
      </c>
      <c r="AF10" s="2">
        <f t="shared" si="0"/>
        <v>5.8153647514525497</v>
      </c>
      <c r="AG10" s="2">
        <f t="shared" si="0"/>
        <v>3.3182698515171078</v>
      </c>
      <c r="AH10" s="2">
        <f t="shared" si="0"/>
        <v>12.827837314396385</v>
      </c>
      <c r="AI10" s="2">
        <f t="shared" si="0"/>
        <v>1.2111039380245319</v>
      </c>
      <c r="AJ10" s="2">
        <f t="shared" si="0"/>
        <v>2.68302130406714</v>
      </c>
      <c r="AK10" s="2">
        <f t="shared" si="0"/>
        <v>54.540994189799868</v>
      </c>
      <c r="AL10" s="2">
        <f t="shared" si="0"/>
        <v>32.555196901226594</v>
      </c>
    </row>
    <row r="11" spans="1:38" x14ac:dyDescent="0.25">
      <c r="A11">
        <f t="shared" si="1"/>
        <v>2014</v>
      </c>
      <c r="B11">
        <v>41640</v>
      </c>
      <c r="C11" s="3">
        <v>39838</v>
      </c>
      <c r="D11" s="3">
        <v>38173</v>
      </c>
      <c r="E11" s="4">
        <v>0.93854499999999996</v>
      </c>
      <c r="F11" s="3">
        <v>48.865677204433474</v>
      </c>
      <c r="G11" s="3">
        <v>442.24999999999994</v>
      </c>
      <c r="H11" s="3">
        <v>13495</v>
      </c>
      <c r="I11" s="3">
        <v>9812</v>
      </c>
      <c r="J11" s="3">
        <v>3683</v>
      </c>
      <c r="K11" s="3">
        <v>864</v>
      </c>
      <c r="L11" s="3">
        <v>322</v>
      </c>
      <c r="M11" s="3">
        <v>1816</v>
      </c>
      <c r="N11" s="3">
        <v>12901</v>
      </c>
      <c r="O11" s="3">
        <v>4264.7929999999997</v>
      </c>
      <c r="P11" s="3">
        <v>2344</v>
      </c>
      <c r="Q11" s="3">
        <v>1265</v>
      </c>
      <c r="R11" s="3">
        <v>5027.2070000000003</v>
      </c>
      <c r="S11" s="3">
        <v>594</v>
      </c>
      <c r="T11" s="3">
        <v>1016</v>
      </c>
      <c r="U11" s="3">
        <v>23169</v>
      </c>
      <c r="V11" s="3">
        <v>13472</v>
      </c>
      <c r="W11" s="2">
        <f t="shared" si="3"/>
        <v>4.810378296482174</v>
      </c>
      <c r="X11" s="2">
        <f t="shared" si="2"/>
        <v>33.874692504643811</v>
      </c>
      <c r="Y11" s="2">
        <f t="shared" si="0"/>
        <v>24.629750489482404</v>
      </c>
      <c r="Z11" s="2">
        <f t="shared" si="0"/>
        <v>9.2449420151614046</v>
      </c>
      <c r="AA11" s="2">
        <f t="shared" si="0"/>
        <v>2.168783573472564</v>
      </c>
      <c r="AB11" s="2">
        <f t="shared" si="0"/>
        <v>0.8082735077062102</v>
      </c>
      <c r="AC11" s="2">
        <f t="shared" si="0"/>
        <v>4.5584617701691856</v>
      </c>
      <c r="AD11" s="2">
        <f t="shared" si="0"/>
        <v>32.383653797881422</v>
      </c>
      <c r="AE11" s="2">
        <f t="shared" si="0"/>
        <v>10.705339123449972</v>
      </c>
      <c r="AF11" s="2">
        <f t="shared" si="0"/>
        <v>5.8838295095135296</v>
      </c>
      <c r="AG11" s="2">
        <f t="shared" si="0"/>
        <v>3.1753602088458255</v>
      </c>
      <c r="AH11" s="2">
        <f t="shared" si="0"/>
        <v>12.619124956072092</v>
      </c>
      <c r="AI11" s="2">
        <f t="shared" si="0"/>
        <v>1.4910387067623876</v>
      </c>
      <c r="AJ11" s="2">
        <f t="shared" si="0"/>
        <v>2.5503288317686632</v>
      </c>
      <c r="AK11" s="2">
        <f t="shared" si="0"/>
        <v>58.15804006225212</v>
      </c>
      <c r="AL11" s="2">
        <f t="shared" si="0"/>
        <v>33.81695868266479</v>
      </c>
    </row>
    <row r="12" spans="1:38" x14ac:dyDescent="0.25">
      <c r="A12">
        <f t="shared" si="1"/>
        <v>2015</v>
      </c>
      <c r="B12">
        <v>42005</v>
      </c>
      <c r="C12" s="3">
        <v>40701</v>
      </c>
      <c r="D12" s="3">
        <v>38429</v>
      </c>
      <c r="E12" s="4">
        <v>0.93652500000000005</v>
      </c>
      <c r="F12" s="3">
        <v>50.130164760875289</v>
      </c>
      <c r="G12" s="3">
        <v>439.27500000000003</v>
      </c>
      <c r="H12" s="3">
        <v>13947</v>
      </c>
      <c r="I12" s="3">
        <v>10248</v>
      </c>
      <c r="J12" s="3">
        <v>3699</v>
      </c>
      <c r="K12" s="3">
        <v>901</v>
      </c>
      <c r="L12" s="3">
        <v>329</v>
      </c>
      <c r="M12" s="3">
        <v>1829</v>
      </c>
      <c r="N12" s="3">
        <v>12899</v>
      </c>
      <c r="O12" s="3">
        <v>4342.3670000000002</v>
      </c>
      <c r="P12" s="3">
        <v>2364</v>
      </c>
      <c r="Q12" s="3">
        <v>1281</v>
      </c>
      <c r="R12" s="3">
        <v>4911.6329999999998</v>
      </c>
      <c r="S12" s="3">
        <v>1048</v>
      </c>
      <c r="T12" s="3">
        <v>997</v>
      </c>
      <c r="U12" s="3">
        <v>21978</v>
      </c>
      <c r="V12" s="3">
        <v>12236</v>
      </c>
      <c r="W12" s="2">
        <f t="shared" si="3"/>
        <v>4.3031637101299154</v>
      </c>
      <c r="X12" s="2">
        <f t="shared" si="2"/>
        <v>34.266971327485813</v>
      </c>
      <c r="Y12" s="2">
        <f t="shared" si="0"/>
        <v>25.178742537038403</v>
      </c>
      <c r="Z12" s="2">
        <f t="shared" si="0"/>
        <v>9.0882287904474097</v>
      </c>
      <c r="AA12" s="2">
        <f t="shared" si="0"/>
        <v>2.2137048229773226</v>
      </c>
      <c r="AB12" s="2">
        <f t="shared" si="0"/>
        <v>0.80833394756885579</v>
      </c>
      <c r="AC12" s="2">
        <f t="shared" si="0"/>
        <v>4.493747082381268</v>
      </c>
      <c r="AD12" s="2">
        <f t="shared" si="0"/>
        <v>31.692096017296873</v>
      </c>
      <c r="AE12" s="2">
        <f t="shared" si="0"/>
        <v>10.668944251983982</v>
      </c>
      <c r="AF12" s="2">
        <f t="shared" si="0"/>
        <v>5.8082111004643622</v>
      </c>
      <c r="AG12" s="2">
        <f t="shared" si="0"/>
        <v>3.1473428171298004</v>
      </c>
      <c r="AH12" s="2">
        <f t="shared" si="0"/>
        <v>12.067597847718728</v>
      </c>
      <c r="AI12" s="2">
        <f t="shared" si="0"/>
        <v>2.574875310188939</v>
      </c>
      <c r="AJ12" s="2">
        <f t="shared" si="0"/>
        <v>2.4495712636053169</v>
      </c>
      <c r="AK12" s="2">
        <f t="shared" si="0"/>
        <v>53.99867325127147</v>
      </c>
      <c r="AL12" s="2">
        <f t="shared" si="0"/>
        <v>30.063143411709785</v>
      </c>
    </row>
    <row r="13" spans="1:38" x14ac:dyDescent="0.25">
      <c r="A13">
        <f t="shared" si="1"/>
        <v>2016</v>
      </c>
      <c r="B13">
        <v>42370</v>
      </c>
      <c r="C13" s="3">
        <v>41599</v>
      </c>
      <c r="D13" s="3">
        <v>39038</v>
      </c>
      <c r="E13" s="4">
        <v>0.94278999999999991</v>
      </c>
      <c r="F13" s="3">
        <v>50.548884433684158</v>
      </c>
      <c r="G13" s="3">
        <v>439.33333333333331</v>
      </c>
      <c r="H13" s="3">
        <v>14275</v>
      </c>
      <c r="I13" s="3">
        <v>10609</v>
      </c>
      <c r="J13" s="3">
        <v>3666</v>
      </c>
      <c r="K13" s="3">
        <v>957</v>
      </c>
      <c r="L13" s="3">
        <v>336</v>
      </c>
      <c r="M13" s="3">
        <v>1758</v>
      </c>
      <c r="N13" s="3">
        <v>13179</v>
      </c>
      <c r="O13" s="3">
        <v>4363.6819999999998</v>
      </c>
      <c r="P13" s="3">
        <v>2105</v>
      </c>
      <c r="Q13" s="3">
        <v>1307</v>
      </c>
      <c r="R13" s="3">
        <v>5403.3180000000002</v>
      </c>
      <c r="S13" s="3">
        <v>1096</v>
      </c>
      <c r="T13" s="3">
        <v>968</v>
      </c>
      <c r="U13" s="3">
        <v>21889</v>
      </c>
      <c r="V13" s="3">
        <v>11605</v>
      </c>
      <c r="W13" s="2">
        <f t="shared" si="3"/>
        <v>4.4044044044044046</v>
      </c>
      <c r="X13" s="2">
        <f t="shared" si="2"/>
        <v>34.315728743479411</v>
      </c>
      <c r="Y13" s="2">
        <f t="shared" si="0"/>
        <v>25.503016899444699</v>
      </c>
      <c r="Z13" s="2">
        <f t="shared" si="0"/>
        <v>8.8127118440347125</v>
      </c>
      <c r="AA13" s="2">
        <f t="shared" si="0"/>
        <v>2.3005360705786195</v>
      </c>
      <c r="AB13" s="2">
        <f t="shared" si="0"/>
        <v>0.80771172383951539</v>
      </c>
      <c r="AC13" s="2">
        <f t="shared" si="0"/>
        <v>4.226063126517464</v>
      </c>
      <c r="AD13" s="2">
        <f t="shared" si="0"/>
        <v>31.681050025240992</v>
      </c>
      <c r="AE13" s="2">
        <f t="shared" si="0"/>
        <v>10.489872352700784</v>
      </c>
      <c r="AF13" s="2">
        <f t="shared" si="0"/>
        <v>5.0602177936969639</v>
      </c>
      <c r="AG13" s="2">
        <f t="shared" si="0"/>
        <v>3.1419024495781147</v>
      </c>
      <c r="AH13" s="2">
        <f t="shared" si="0"/>
        <v>12.989057429265127</v>
      </c>
      <c r="AI13" s="2">
        <f t="shared" si="0"/>
        <v>2.634678718238419</v>
      </c>
      <c r="AJ13" s="2">
        <f t="shared" si="0"/>
        <v>2.3269790139186037</v>
      </c>
      <c r="AK13" s="2">
        <f t="shared" si="0"/>
        <v>52.619053342628426</v>
      </c>
      <c r="AL13" s="2">
        <f t="shared" si="0"/>
        <v>27.897305223683261</v>
      </c>
    </row>
    <row r="14" spans="1:38" x14ac:dyDescent="0.25">
      <c r="A14">
        <f t="shared" si="1"/>
        <v>2017</v>
      </c>
      <c r="B14">
        <v>42736</v>
      </c>
      <c r="C14" s="3">
        <v>43314</v>
      </c>
      <c r="D14" s="3">
        <v>39757</v>
      </c>
      <c r="E14" s="4">
        <v>0.95010800000000006</v>
      </c>
      <c r="F14" s="3">
        <v>51.752646546042726</v>
      </c>
      <c r="G14" s="3">
        <v>442.65833333333336</v>
      </c>
      <c r="H14" s="3">
        <v>14798</v>
      </c>
      <c r="I14" s="3">
        <v>11013</v>
      </c>
      <c r="J14" s="3">
        <v>3785</v>
      </c>
      <c r="K14" s="3">
        <v>974</v>
      </c>
      <c r="L14" s="3">
        <v>344</v>
      </c>
      <c r="M14" s="3">
        <v>1787</v>
      </c>
      <c r="N14" s="3">
        <v>13694</v>
      </c>
      <c r="O14" s="3">
        <v>4483.915</v>
      </c>
      <c r="P14" s="3">
        <v>2306</v>
      </c>
      <c r="Q14" s="3">
        <v>1321</v>
      </c>
      <c r="R14" s="3">
        <v>5583.085</v>
      </c>
      <c r="S14" s="3">
        <v>1104</v>
      </c>
      <c r="T14" s="3">
        <v>959</v>
      </c>
      <c r="U14" s="3">
        <v>22064</v>
      </c>
      <c r="V14" s="3">
        <v>11192</v>
      </c>
      <c r="W14" s="2">
        <f t="shared" si="3"/>
        <v>4.3811960345378962</v>
      </c>
      <c r="X14" s="2">
        <f t="shared" si="2"/>
        <v>34.164473380431268</v>
      </c>
      <c r="Y14" s="2">
        <f t="shared" si="0"/>
        <v>25.425959274137693</v>
      </c>
      <c r="Z14" s="2">
        <f t="shared" si="0"/>
        <v>8.7385141062935769</v>
      </c>
      <c r="AA14" s="2">
        <f t="shared" si="0"/>
        <v>2.248695571870527</v>
      </c>
      <c r="AB14" s="2">
        <f t="shared" si="0"/>
        <v>0.79420048944913879</v>
      </c>
      <c r="AC14" s="2">
        <f t="shared" si="0"/>
        <v>4.1256868449000326</v>
      </c>
      <c r="AD14" s="2">
        <f t="shared" si="0"/>
        <v>31.615643902664267</v>
      </c>
      <c r="AE14" s="2">
        <f t="shared" si="0"/>
        <v>10.352114789675394</v>
      </c>
      <c r="AF14" s="2">
        <f t="shared" si="0"/>
        <v>5.3239137461328898</v>
      </c>
      <c r="AG14" s="2">
        <f t="shared" si="0"/>
        <v>3.0498222283788152</v>
      </c>
      <c r="AH14" s="2">
        <f t="shared" si="0"/>
        <v>12.889793138477167</v>
      </c>
      <c r="AI14" s="2">
        <f t="shared" si="0"/>
        <v>2.5488294777670037</v>
      </c>
      <c r="AJ14" s="2">
        <f t="shared" si="0"/>
        <v>2.2140647365747794</v>
      </c>
      <c r="AK14" s="2">
        <f t="shared" si="0"/>
        <v>50.939649997691276</v>
      </c>
      <c r="AL14" s="2">
        <f t="shared" si="0"/>
        <v>25.839220575333609</v>
      </c>
    </row>
    <row r="15" spans="1:38" x14ac:dyDescent="0.25">
      <c r="A15">
        <f t="shared" si="1"/>
        <v>2018</v>
      </c>
      <c r="B15">
        <v>43101</v>
      </c>
      <c r="C15" s="3">
        <v>44877</v>
      </c>
      <c r="D15" s="3">
        <v>40496</v>
      </c>
      <c r="E15" s="4">
        <v>0.95840599999999998</v>
      </c>
      <c r="F15" s="3">
        <v>50.23645322548871</v>
      </c>
      <c r="G15" s="3">
        <v>450.89166666666671</v>
      </c>
      <c r="H15" s="3">
        <v>15472</v>
      </c>
      <c r="I15" s="3">
        <v>11261</v>
      </c>
      <c r="J15" s="3">
        <v>4211</v>
      </c>
      <c r="K15" s="3">
        <v>999</v>
      </c>
      <c r="L15" s="3">
        <v>351</v>
      </c>
      <c r="M15" s="3">
        <v>1930</v>
      </c>
      <c r="N15" s="3">
        <v>14476</v>
      </c>
      <c r="O15" s="3">
        <v>4642.7070000000003</v>
      </c>
      <c r="P15" s="3">
        <v>2468</v>
      </c>
      <c r="Q15" s="3">
        <v>1296</v>
      </c>
      <c r="R15" s="3">
        <v>6069.2929999999997</v>
      </c>
      <c r="S15" s="3">
        <v>996</v>
      </c>
      <c r="T15" s="3">
        <v>981</v>
      </c>
      <c r="U15" s="3">
        <v>22561</v>
      </c>
      <c r="V15" s="3">
        <v>11977</v>
      </c>
      <c r="W15" s="2">
        <f t="shared" si="3"/>
        <v>4.4461566352429296</v>
      </c>
      <c r="X15" s="2">
        <f t="shared" si="2"/>
        <v>34.47645787374379</v>
      </c>
      <c r="Y15" s="2">
        <f t="shared" si="0"/>
        <v>25.093032065423269</v>
      </c>
      <c r="Z15" s="2">
        <f t="shared" si="0"/>
        <v>9.3834258083205206</v>
      </c>
      <c r="AA15" s="2">
        <f t="shared" si="0"/>
        <v>2.2260846313256235</v>
      </c>
      <c r="AB15" s="2">
        <f t="shared" si="0"/>
        <v>0.78213784343873249</v>
      </c>
      <c r="AC15" s="2">
        <f t="shared" si="0"/>
        <v>4.300643982440894</v>
      </c>
      <c r="AD15" s="2">
        <f t="shared" si="0"/>
        <v>32.257058181250976</v>
      </c>
      <c r="AE15" s="2">
        <f t="shared" si="0"/>
        <v>10.345404104552443</v>
      </c>
      <c r="AF15" s="2">
        <f t="shared" si="0"/>
        <v>5.4994763464580965</v>
      </c>
      <c r="AG15" s="2">
        <f t="shared" si="0"/>
        <v>2.8878935757737816</v>
      </c>
      <c r="AH15" s="2">
        <f t="shared" si="0"/>
        <v>13.524284154466653</v>
      </c>
      <c r="AI15" s="2">
        <f t="shared" si="0"/>
        <v>2.2193996924928139</v>
      </c>
      <c r="AJ15" s="2">
        <f t="shared" si="0"/>
        <v>2.1859749983287653</v>
      </c>
      <c r="AK15" s="2">
        <f t="shared" si="0"/>
        <v>50.272968335673063</v>
      </c>
      <c r="AL15" s="2">
        <f t="shared" si="0"/>
        <v>26.68850413352051</v>
      </c>
    </row>
    <row r="16" spans="1:38" x14ac:dyDescent="0.25">
      <c r="A16">
        <f t="shared" si="1"/>
        <v>2019</v>
      </c>
      <c r="B16">
        <v>43466</v>
      </c>
      <c r="C16" s="3">
        <v>46586</v>
      </c>
      <c r="D16" s="3">
        <v>41453</v>
      </c>
      <c r="E16" s="4">
        <v>0.96974699999999991</v>
      </c>
      <c r="F16" s="3">
        <v>51.249384219684302</v>
      </c>
      <c r="G16" s="3">
        <v>461.26666666666665</v>
      </c>
      <c r="H16" s="3">
        <v>16307</v>
      </c>
      <c r="I16" s="3">
        <v>11650</v>
      </c>
      <c r="J16" s="3">
        <v>4657</v>
      </c>
      <c r="K16" s="3">
        <v>1040</v>
      </c>
      <c r="L16" s="3">
        <v>357</v>
      </c>
      <c r="M16" s="3">
        <v>2024</v>
      </c>
      <c r="N16" s="3">
        <v>15059</v>
      </c>
      <c r="O16" s="3">
        <v>4952.4189999999999</v>
      </c>
      <c r="P16" s="3">
        <v>2568</v>
      </c>
      <c r="Q16" s="3">
        <v>1305</v>
      </c>
      <c r="R16" s="3">
        <v>6233.5810000000001</v>
      </c>
      <c r="S16" s="3">
        <v>1248</v>
      </c>
      <c r="T16" s="3">
        <v>964</v>
      </c>
      <c r="U16" s="3">
        <v>22266</v>
      </c>
      <c r="V16" s="3">
        <v>12658</v>
      </c>
      <c r="W16" s="2">
        <f t="shared" si="3"/>
        <v>4.2728602455564912</v>
      </c>
      <c r="X16" s="2">
        <f t="shared" si="2"/>
        <v>35.004078478512859</v>
      </c>
      <c r="Y16" s="2">
        <f t="shared" si="0"/>
        <v>25.007512986734213</v>
      </c>
      <c r="Z16" s="2">
        <f t="shared" si="0"/>
        <v>9.9965654917786466</v>
      </c>
      <c r="AA16" s="2">
        <f t="shared" si="0"/>
        <v>2.2324303438801358</v>
      </c>
      <c r="AB16" s="2">
        <f t="shared" si="0"/>
        <v>0.76632464688962354</v>
      </c>
      <c r="AC16" s="2">
        <f t="shared" si="0"/>
        <v>4.3446529000128793</v>
      </c>
      <c r="AD16" s="2">
        <f t="shared" si="0"/>
        <v>32.325162065856695</v>
      </c>
      <c r="AE16" s="2">
        <f t="shared" si="0"/>
        <v>10.630702356931266</v>
      </c>
      <c r="AF16" s="2">
        <f t="shared" si="0"/>
        <v>5.5123856952732577</v>
      </c>
      <c r="AG16" s="2">
        <f t="shared" si="0"/>
        <v>2.8012707680419009</v>
      </c>
      <c r="AH16" s="2">
        <f t="shared" si="0"/>
        <v>13.380803245610268</v>
      </c>
      <c r="AI16" s="2">
        <f t="shared" si="0"/>
        <v>2.6789164126561626</v>
      </c>
      <c r="AJ16" s="2">
        <f t="shared" si="0"/>
        <v>2.0692912033658182</v>
      </c>
      <c r="AK16" s="2">
        <f t="shared" si="0"/>
        <v>47.795475035418363</v>
      </c>
      <c r="AL16" s="2">
        <f t="shared" si="0"/>
        <v>27.171253166187267</v>
      </c>
    </row>
    <row r="17" spans="1:38" x14ac:dyDescent="0.25">
      <c r="A17">
        <f t="shared" si="1"/>
        <v>2020</v>
      </c>
      <c r="B17">
        <v>43831</v>
      </c>
      <c r="C17" s="3">
        <v>45548</v>
      </c>
      <c r="D17" s="3">
        <v>40087.392492737978</v>
      </c>
      <c r="E17" s="4">
        <v>0.97935099999999997</v>
      </c>
      <c r="F17" s="3">
        <v>54.926534444777559</v>
      </c>
      <c r="G17" s="3">
        <v>439.79999999999995</v>
      </c>
      <c r="H17" s="3">
        <v>15732.61</v>
      </c>
      <c r="I17" s="3">
        <v>10332.120000000001</v>
      </c>
      <c r="J17" s="3">
        <v>5400.491</v>
      </c>
      <c r="K17" s="3">
        <v>1072.105</v>
      </c>
      <c r="L17" s="3">
        <v>376.5129</v>
      </c>
      <c r="M17" s="3">
        <v>2028.028</v>
      </c>
      <c r="N17" s="3">
        <v>15150.21</v>
      </c>
      <c r="O17" s="3">
        <v>5197.4970000000003</v>
      </c>
      <c r="P17" s="3">
        <v>2393.0230000000001</v>
      </c>
      <c r="Q17" s="3">
        <v>1369.941</v>
      </c>
      <c r="R17" s="3">
        <v>6189.7489999999998</v>
      </c>
      <c r="S17" s="3">
        <v>582.4</v>
      </c>
      <c r="T17" s="3">
        <v>830.73519999999996</v>
      </c>
      <c r="U17" s="3">
        <v>22514.34</v>
      </c>
      <c r="V17" s="3">
        <v>12906.34</v>
      </c>
      <c r="W17" s="2">
        <f t="shared" si="3"/>
        <v>3.7309584119285004</v>
      </c>
      <c r="X17" s="2">
        <f t="shared" si="2"/>
        <v>34.540726266795467</v>
      </c>
      <c r="Y17" s="2">
        <f t="shared" si="0"/>
        <v>22.684025643277423</v>
      </c>
      <c r="Z17" s="2">
        <f t="shared" si="0"/>
        <v>11.856702819004127</v>
      </c>
      <c r="AA17" s="2">
        <f t="shared" si="0"/>
        <v>2.3537916044612279</v>
      </c>
      <c r="AB17" s="2">
        <f t="shared" si="0"/>
        <v>0.82662883112321073</v>
      </c>
      <c r="AC17" s="2">
        <f t="shared" si="0"/>
        <v>4.4525072451040657</v>
      </c>
      <c r="AD17" s="2">
        <f t="shared" si="0"/>
        <v>33.262075173443399</v>
      </c>
      <c r="AE17" s="2">
        <f t="shared" si="0"/>
        <v>11.411032317555106</v>
      </c>
      <c r="AF17" s="2">
        <f t="shared" si="0"/>
        <v>5.2538486870993237</v>
      </c>
      <c r="AG17" s="2">
        <f t="shared" si="0"/>
        <v>3.0076863967682446</v>
      </c>
      <c r="AH17" s="2">
        <f t="shared" si="0"/>
        <v>13.589507772020726</v>
      </c>
      <c r="AI17" s="2">
        <f t="shared" si="0"/>
        <v>1.2786510933520681</v>
      </c>
      <c r="AJ17" s="2">
        <f t="shared" si="0"/>
        <v>1.8238675682796168</v>
      </c>
      <c r="AK17" s="2">
        <f t="shared" si="0"/>
        <v>49.429920084306666</v>
      </c>
      <c r="AL17" s="2">
        <f t="shared" si="0"/>
        <v>28.335689821726529</v>
      </c>
    </row>
    <row r="18" spans="1:38" x14ac:dyDescent="0.25">
      <c r="A18">
        <f t="shared" si="1"/>
        <v>2021</v>
      </c>
      <c r="B18">
        <v>44197</v>
      </c>
      <c r="C18" s="3">
        <v>49774</v>
      </c>
      <c r="D18" s="3">
        <v>42302</v>
      </c>
      <c r="E18" s="4">
        <v>0.98289657923845364</v>
      </c>
      <c r="F18" s="3">
        <v>51.301508111471577</v>
      </c>
      <c r="G18" s="3">
        <v>468.22793211101936</v>
      </c>
      <c r="H18" s="3">
        <v>16048.25</v>
      </c>
      <c r="I18" s="3">
        <v>10371.870000000001</v>
      </c>
      <c r="J18" s="3">
        <v>5676.3789999999999</v>
      </c>
      <c r="K18" s="3">
        <v>1201.5409999999999</v>
      </c>
      <c r="L18" s="3">
        <v>385.04500000000002</v>
      </c>
      <c r="M18" s="3">
        <v>2347.596</v>
      </c>
      <c r="N18" s="3">
        <v>15419.43</v>
      </c>
      <c r="O18" s="3">
        <v>5380.3459999999995</v>
      </c>
      <c r="P18" s="3">
        <v>2323.748</v>
      </c>
      <c r="Q18" s="3">
        <v>1468.788</v>
      </c>
      <c r="R18" s="3">
        <v>6246.5479999999998</v>
      </c>
      <c r="S18" s="3">
        <v>628.82000000000005</v>
      </c>
      <c r="T18" s="3">
        <v>763.41160000000002</v>
      </c>
      <c r="U18" s="3">
        <v>22648.93</v>
      </c>
      <c r="V18" s="3">
        <v>13040.93</v>
      </c>
      <c r="W18" s="2">
        <f t="shared" si="3"/>
        <v>3.3907793877146744</v>
      </c>
      <c r="X18" s="2">
        <f t="shared" si="2"/>
        <v>32.242234901755936</v>
      </c>
      <c r="Y18" s="2">
        <f t="shared" si="0"/>
        <v>20.837927431992608</v>
      </c>
      <c r="Z18" s="2">
        <f t="shared" si="0"/>
        <v>11.404305460682284</v>
      </c>
      <c r="AA18" s="2">
        <f t="shared" si="0"/>
        <v>2.4139932494876843</v>
      </c>
      <c r="AB18" s="2">
        <f t="shared" si="0"/>
        <v>0.77358661148390728</v>
      </c>
      <c r="AC18" s="2">
        <f t="shared" si="0"/>
        <v>4.7165106280387352</v>
      </c>
      <c r="AD18" s="2">
        <f t="shared" si="0"/>
        <v>30.978884558203077</v>
      </c>
      <c r="AE18" s="2">
        <f t="shared" si="0"/>
        <v>10.809551171294249</v>
      </c>
      <c r="AF18" s="2">
        <f t="shared" si="0"/>
        <v>4.6685980632458719</v>
      </c>
      <c r="AG18" s="2">
        <f t="shared" si="0"/>
        <v>2.9509141318760794</v>
      </c>
      <c r="AH18" s="2">
        <f t="shared" si="0"/>
        <v>12.549821191786876</v>
      </c>
      <c r="AI18" s="2">
        <f t="shared" si="0"/>
        <v>1.263350343552859</v>
      </c>
      <c r="AJ18" s="2">
        <f t="shared" si="0"/>
        <v>1.5337557761080083</v>
      </c>
      <c r="AK18" s="2">
        <f t="shared" si="0"/>
        <v>45.503535982641537</v>
      </c>
      <c r="AL18" s="2">
        <f t="shared" si="0"/>
        <v>26.200285289508578</v>
      </c>
    </row>
    <row r="19" spans="1:38" x14ac:dyDescent="0.25">
      <c r="A19">
        <f t="shared" si="1"/>
        <v>2022</v>
      </c>
      <c r="B19">
        <v>44562</v>
      </c>
      <c r="C19" s="3">
        <v>52364</v>
      </c>
      <c r="D19" s="3">
        <v>43581</v>
      </c>
      <c r="E19" s="4">
        <v>0.98634739994212339</v>
      </c>
      <c r="F19" s="3">
        <v>53.866580729483758</v>
      </c>
      <c r="G19" s="3">
        <v>459.80707905973821</v>
      </c>
      <c r="H19" s="3">
        <v>15952.14</v>
      </c>
      <c r="I19" s="3">
        <v>10860.07</v>
      </c>
      <c r="J19" s="3">
        <v>5092.07</v>
      </c>
      <c r="K19" s="3">
        <v>1135.7629999999999</v>
      </c>
      <c r="L19" s="3">
        <v>393.78359999999998</v>
      </c>
      <c r="M19" s="3">
        <v>2181.2109999999998</v>
      </c>
      <c r="N19" s="3">
        <v>15297.95</v>
      </c>
      <c r="O19" s="3">
        <v>5169.0649999999996</v>
      </c>
      <c r="P19" s="3">
        <v>2432.0309999999999</v>
      </c>
      <c r="Q19" s="3">
        <v>1423.55</v>
      </c>
      <c r="R19" s="3">
        <v>6273.3040000000001</v>
      </c>
      <c r="S19" s="3">
        <v>654.19000000000005</v>
      </c>
      <c r="T19" s="3">
        <v>718.03650000000005</v>
      </c>
      <c r="U19" s="3">
        <v>22712.77</v>
      </c>
      <c r="V19" s="3">
        <v>13104.77</v>
      </c>
      <c r="W19" s="2">
        <f t="shared" si="3"/>
        <v>3.170288839252009</v>
      </c>
      <c r="X19" s="2">
        <f t="shared" si="2"/>
        <v>30.463944694828509</v>
      </c>
      <c r="Y19" s="2">
        <f t="shared" si="0"/>
        <v>20.739572989076464</v>
      </c>
      <c r="Z19" s="2">
        <f t="shared" si="0"/>
        <v>9.7243717057520431</v>
      </c>
      <c r="AA19" s="2">
        <f t="shared" si="0"/>
        <v>2.1689767779390419</v>
      </c>
      <c r="AB19" s="2">
        <f t="shared" si="0"/>
        <v>0.75201206936062948</v>
      </c>
      <c r="AC19" s="2">
        <f t="shared" si="0"/>
        <v>4.1654781911236727</v>
      </c>
      <c r="AD19" s="2">
        <f t="shared" si="0"/>
        <v>29.214632190054235</v>
      </c>
      <c r="AE19" s="2">
        <f t="shared" si="0"/>
        <v>9.8714097471545319</v>
      </c>
      <c r="AF19" s="2">
        <f t="shared" si="0"/>
        <v>4.6444713925597743</v>
      </c>
      <c r="AG19" s="2">
        <f t="shared" si="0"/>
        <v>2.7185661905125658</v>
      </c>
      <c r="AH19" s="2">
        <f t="shared" si="0"/>
        <v>11.980184859827363</v>
      </c>
      <c r="AI19" s="2">
        <f t="shared" si="0"/>
        <v>1.2493125047742726</v>
      </c>
      <c r="AJ19" s="2">
        <f t="shared" si="0"/>
        <v>1.3712407379115426</v>
      </c>
      <c r="AK19" s="2">
        <f t="shared" si="0"/>
        <v>43.374780383469556</v>
      </c>
      <c r="AL19" s="2">
        <f t="shared" si="0"/>
        <v>25.026296692384079</v>
      </c>
    </row>
    <row r="20" spans="1:38" x14ac:dyDescent="0.25">
      <c r="A20">
        <f t="shared" si="1"/>
        <v>2023</v>
      </c>
      <c r="B20">
        <v>44927</v>
      </c>
      <c r="C20" s="3">
        <v>53905.73716873525</v>
      </c>
      <c r="D20" s="3">
        <v>43903.237167326733</v>
      </c>
      <c r="E20" s="4">
        <v>0.98971528884380622</v>
      </c>
      <c r="F20" s="3">
        <v>54.226618007557619</v>
      </c>
      <c r="G20" s="3">
        <v>462.14359086499684</v>
      </c>
      <c r="H20" s="3">
        <v>16502.53</v>
      </c>
      <c r="I20" s="3">
        <v>11091.66</v>
      </c>
      <c r="J20" s="3">
        <v>5410.8710000000001</v>
      </c>
      <c r="K20" s="3">
        <v>1206.7729999999999</v>
      </c>
      <c r="L20" s="3">
        <v>402.74290000000002</v>
      </c>
      <c r="M20" s="3">
        <v>2305.4760000000001</v>
      </c>
      <c r="N20" s="3">
        <v>15336.21</v>
      </c>
      <c r="O20" s="3">
        <v>5135.3410000000003</v>
      </c>
      <c r="P20" s="3">
        <v>2492.7190000000001</v>
      </c>
      <c r="Q20" s="3">
        <v>1412.9739999999999</v>
      </c>
      <c r="R20" s="3">
        <v>6295.1760000000004</v>
      </c>
      <c r="S20" s="3">
        <v>1166.32</v>
      </c>
      <c r="T20" s="3">
        <v>700.33730000000003</v>
      </c>
      <c r="U20" s="3">
        <v>22246.79</v>
      </c>
      <c r="V20" s="3">
        <v>12638.79</v>
      </c>
      <c r="W20" s="2">
        <f t="shared" si="3"/>
        <v>3.0834517322193635</v>
      </c>
      <c r="X20" s="2">
        <f t="shared" si="2"/>
        <v>30.613680225434873</v>
      </c>
      <c r="Y20" s="2">
        <f t="shared" si="0"/>
        <v>20.576028791297272</v>
      </c>
      <c r="Z20" s="2">
        <f t="shared" si="0"/>
        <v>10.037653289227713</v>
      </c>
      <c r="AA20" s="2">
        <f t="shared" si="0"/>
        <v>2.2386726596884667</v>
      </c>
      <c r="AB20" s="2">
        <f t="shared" si="0"/>
        <v>0.74712437145481903</v>
      </c>
      <c r="AC20" s="2">
        <f t="shared" si="0"/>
        <v>4.2768657309766862</v>
      </c>
      <c r="AD20" s="2">
        <f t="shared" si="0"/>
        <v>28.450051526045797</v>
      </c>
      <c r="AE20" s="2">
        <f t="shared" si="0"/>
        <v>9.5265203106775118</v>
      </c>
      <c r="AF20" s="2">
        <f t="shared" si="0"/>
        <v>4.6242183688116789</v>
      </c>
      <c r="AG20" s="2">
        <f t="shared" si="0"/>
        <v>2.6211940958661257</v>
      </c>
      <c r="AH20" s="2">
        <f t="shared" si="0"/>
        <v>11.678118750690484</v>
      </c>
      <c r="AI20" s="2">
        <f t="shared" si="0"/>
        <v>2.1636286993890756</v>
      </c>
      <c r="AJ20" s="2">
        <f t="shared" si="0"/>
        <v>1.2991888002715009</v>
      </c>
      <c r="AK20" s="2">
        <f t="shared" si="0"/>
        <v>41.269800152001075</v>
      </c>
      <c r="AL20" s="2">
        <f t="shared" si="0"/>
        <v>23.44609435622441</v>
      </c>
    </row>
    <row r="21" spans="1:38" x14ac:dyDescent="0.25">
      <c r="A21">
        <f t="shared" si="1"/>
        <v>2024</v>
      </c>
      <c r="B21">
        <v>45292</v>
      </c>
      <c r="C21" s="3">
        <v>55379.435567984139</v>
      </c>
      <c r="D21" s="3">
        <v>44169.782672452428</v>
      </c>
      <c r="E21" s="4">
        <v>0.99295274391688526</v>
      </c>
      <c r="F21" s="3">
        <v>54.758846849019861</v>
      </c>
      <c r="G21" s="3">
        <v>461.63842247164331</v>
      </c>
      <c r="H21" s="3">
        <v>16737.490000000002</v>
      </c>
      <c r="I21" s="3">
        <v>11282.33</v>
      </c>
      <c r="J21" s="3">
        <v>5455.1570000000002</v>
      </c>
      <c r="K21" s="3">
        <v>1254.759</v>
      </c>
      <c r="L21" s="3">
        <v>411.91419999999999</v>
      </c>
      <c r="M21" s="3">
        <v>2371.0300000000002</v>
      </c>
      <c r="N21" s="3">
        <v>15376.7</v>
      </c>
      <c r="O21" s="3">
        <v>5155.8029999999999</v>
      </c>
      <c r="P21" s="3">
        <v>2502.652</v>
      </c>
      <c r="Q21" s="3">
        <v>1418.604</v>
      </c>
      <c r="R21" s="3">
        <v>6299.6409999999996</v>
      </c>
      <c r="S21" s="3">
        <v>1360.79</v>
      </c>
      <c r="T21" s="3">
        <v>689.32470000000001</v>
      </c>
      <c r="U21" s="3">
        <v>21575.33</v>
      </c>
      <c r="V21" s="3">
        <v>11967.33</v>
      </c>
      <c r="W21" s="2">
        <f t="shared" si="3"/>
        <v>3.0985355640072116</v>
      </c>
      <c r="X21" s="2">
        <f t="shared" si="2"/>
        <v>30.223294673079423</v>
      </c>
      <c r="Y21" s="2">
        <f t="shared" si="2"/>
        <v>20.372778964404109</v>
      </c>
      <c r="Z21" s="2">
        <f t="shared" si="2"/>
        <v>9.8505102915020064</v>
      </c>
      <c r="AA21" s="2">
        <f t="shared" si="2"/>
        <v>2.2657489862995264</v>
      </c>
      <c r="AB21" s="2">
        <f t="shared" si="2"/>
        <v>0.74380353605144922</v>
      </c>
      <c r="AC21" s="2">
        <f t="shared" si="2"/>
        <v>4.2814268070488168</v>
      </c>
      <c r="AD21" s="2">
        <f t="shared" si="2"/>
        <v>27.766082919215506</v>
      </c>
      <c r="AE21" s="2">
        <f t="shared" si="2"/>
        <v>9.3099594589957562</v>
      </c>
      <c r="AF21" s="2">
        <f t="shared" si="2"/>
        <v>4.5190998686285431</v>
      </c>
      <c r="AG21" s="2">
        <f t="shared" si="2"/>
        <v>2.5616079063473172</v>
      </c>
      <c r="AH21" s="2">
        <f t="shared" si="2"/>
        <v>11.375415685243887</v>
      </c>
      <c r="AI21" s="2">
        <f t="shared" si="2"/>
        <v>2.4572117538639153</v>
      </c>
      <c r="AJ21" s="2">
        <f t="shared" si="2"/>
        <v>1.2447304544189164</v>
      </c>
      <c r="AK21" s="2">
        <f t="shared" si="2"/>
        <v>38.959100573558558</v>
      </c>
      <c r="AL21" s="2">
        <f t="shared" si="2"/>
        <v>21.609700202359107</v>
      </c>
    </row>
    <row r="22" spans="1:38" x14ac:dyDescent="0.25">
      <c r="A22">
        <f t="shared" si="1"/>
        <v>2025</v>
      </c>
      <c r="B22">
        <v>45658</v>
      </c>
      <c r="C22" s="3">
        <v>56822.806570127635</v>
      </c>
      <c r="D22" s="3">
        <v>44372.767166109566</v>
      </c>
      <c r="E22" s="4">
        <v>0.99603065901916776</v>
      </c>
      <c r="F22" s="3">
        <v>55.145403720306732</v>
      </c>
      <c r="G22" s="3">
        <v>461.30817394752398</v>
      </c>
      <c r="H22" s="3">
        <v>17146.759999999998</v>
      </c>
      <c r="I22" s="3">
        <v>11576.39</v>
      </c>
      <c r="J22" s="3">
        <v>5570.3760000000002</v>
      </c>
      <c r="K22" s="3">
        <v>1293.1990000000001</v>
      </c>
      <c r="L22" s="3">
        <v>421.28899999999999</v>
      </c>
      <c r="M22" s="3">
        <v>2479.2539999999999</v>
      </c>
      <c r="N22" s="3">
        <v>15815.95</v>
      </c>
      <c r="O22" s="3">
        <v>5349.68</v>
      </c>
      <c r="P22" s="3">
        <v>2558.3209999999999</v>
      </c>
      <c r="Q22" s="3">
        <v>1444.1210000000001</v>
      </c>
      <c r="R22" s="3">
        <v>6463.83</v>
      </c>
      <c r="S22" s="3">
        <v>1330.809</v>
      </c>
      <c r="T22" s="3">
        <v>689.36559999999997</v>
      </c>
      <c r="U22" s="3">
        <v>20933.88</v>
      </c>
      <c r="V22" s="3">
        <v>11325.88</v>
      </c>
      <c r="W22" s="2">
        <f t="shared" si="3"/>
        <v>3.1951566905349762</v>
      </c>
      <c r="X22" s="2">
        <f t="shared" si="2"/>
        <v>30.17584141824884</v>
      </c>
      <c r="Y22" s="2">
        <f t="shared" si="2"/>
        <v>20.372788143987652</v>
      </c>
      <c r="Z22" s="2">
        <f t="shared" si="2"/>
        <v>9.8030638334017226</v>
      </c>
      <c r="AA22" s="2">
        <f t="shared" si="2"/>
        <v>2.2758449961530918</v>
      </c>
      <c r="AB22" s="2">
        <f t="shared" si="2"/>
        <v>0.7414082926017882</v>
      </c>
      <c r="AC22" s="2">
        <f t="shared" si="2"/>
        <v>4.3631319001116893</v>
      </c>
      <c r="AD22" s="2">
        <f t="shared" si="2"/>
        <v>27.833806449670536</v>
      </c>
      <c r="AE22" s="2">
        <f t="shared" si="2"/>
        <v>9.4146704869244964</v>
      </c>
      <c r="AF22" s="2">
        <f t="shared" si="2"/>
        <v>4.5022784941864114</v>
      </c>
      <c r="AG22" s="2">
        <f t="shared" si="2"/>
        <v>2.5414460973830004</v>
      </c>
      <c r="AH22" s="2">
        <f t="shared" si="2"/>
        <v>11.37541489089014</v>
      </c>
      <c r="AI22" s="2">
        <f t="shared" si="2"/>
        <v>2.3420332087215501</v>
      </c>
      <c r="AJ22" s="2">
        <f t="shared" si="2"/>
        <v>1.2131847080612292</v>
      </c>
      <c r="AK22" s="2">
        <f t="shared" si="2"/>
        <v>36.840630133544245</v>
      </c>
      <c r="AL22" s="2">
        <f t="shared" si="2"/>
        <v>19.931926428206623</v>
      </c>
    </row>
    <row r="23" spans="1:38" x14ac:dyDescent="0.25">
      <c r="A23">
        <f t="shared" si="1"/>
        <v>2026</v>
      </c>
      <c r="B23">
        <v>46023</v>
      </c>
      <c r="C23" s="3">
        <v>58248.524471130302</v>
      </c>
      <c r="D23" s="3">
        <v>44594.240068551968</v>
      </c>
      <c r="E23" s="4">
        <v>0.99890449558110106</v>
      </c>
      <c r="F23" s="3">
        <v>55.829635276899467</v>
      </c>
      <c r="G23" s="3">
        <v>459.32051188560212</v>
      </c>
      <c r="H23" s="3">
        <v>17603.849999999999</v>
      </c>
      <c r="I23" s="3">
        <v>11866.84</v>
      </c>
      <c r="J23" s="3">
        <v>5737.0069999999996</v>
      </c>
      <c r="K23" s="3">
        <v>1330.7760000000001</v>
      </c>
      <c r="L23" s="3">
        <v>430.851</v>
      </c>
      <c r="M23" s="3">
        <v>2575.5230000000001</v>
      </c>
      <c r="N23" s="3">
        <v>16261.23</v>
      </c>
      <c r="O23" s="3">
        <v>5548.3779999999997</v>
      </c>
      <c r="P23" s="3">
        <v>2619.4569999999999</v>
      </c>
      <c r="Q23" s="3">
        <v>1467.3869999999999</v>
      </c>
      <c r="R23" s="3">
        <v>6626.0119999999997</v>
      </c>
      <c r="S23" s="3">
        <v>1342.616</v>
      </c>
      <c r="T23" s="3">
        <v>691.68949999999995</v>
      </c>
      <c r="U23" s="3">
        <v>20282.96</v>
      </c>
      <c r="V23" s="3">
        <v>10674.96</v>
      </c>
      <c r="W23" s="2">
        <f t="shared" si="3"/>
        <v>3.3041629167645938</v>
      </c>
      <c r="X23" s="2">
        <f t="shared" si="2"/>
        <v>30.221967268415508</v>
      </c>
      <c r="Y23" s="2">
        <f t="shared" si="2"/>
        <v>20.372773572799357</v>
      </c>
      <c r="Z23" s="2">
        <f t="shared" si="2"/>
        <v>9.849188545271101</v>
      </c>
      <c r="AA23" s="2">
        <f t="shared" si="2"/>
        <v>2.2846518638589242</v>
      </c>
      <c r="AB23" s="2">
        <f t="shared" si="2"/>
        <v>0.73967710583560364</v>
      </c>
      <c r="AC23" s="2">
        <f t="shared" si="2"/>
        <v>4.4216107161246736</v>
      </c>
      <c r="AD23" s="2">
        <f t="shared" si="2"/>
        <v>27.91698184227748</v>
      </c>
      <c r="AE23" s="2">
        <f t="shared" si="2"/>
        <v>9.5253537327798572</v>
      </c>
      <c r="AF23" s="2">
        <f t="shared" si="2"/>
        <v>4.4970358026807711</v>
      </c>
      <c r="AG23" s="2">
        <f t="shared" si="2"/>
        <v>2.5191831266511828</v>
      </c>
      <c r="AH23" s="2">
        <f t="shared" si="2"/>
        <v>11.375416047292404</v>
      </c>
      <c r="AI23" s="2">
        <f t="shared" si="2"/>
        <v>2.3049785590112939</v>
      </c>
      <c r="AJ23" s="2">
        <f t="shared" si="2"/>
        <v>1.1874798654218646</v>
      </c>
      <c r="AK23" s="2">
        <f t="shared" si="2"/>
        <v>34.82141424896151</v>
      </c>
      <c r="AL23" s="2">
        <f t="shared" si="2"/>
        <v>18.326575817883295</v>
      </c>
    </row>
    <row r="24" spans="1:38" x14ac:dyDescent="0.25">
      <c r="A24">
        <f t="shared" si="1"/>
        <v>2027</v>
      </c>
      <c r="B24">
        <v>46388</v>
      </c>
      <c r="C24" s="3">
        <v>59706.629304716313</v>
      </c>
      <c r="D24" s="3">
        <v>44814.225715634893</v>
      </c>
      <c r="E24" s="4">
        <v>1.0015732345168116</v>
      </c>
      <c r="F24" s="3">
        <v>56.448117344694786</v>
      </c>
      <c r="G24" s="3">
        <v>457.36380066740651</v>
      </c>
      <c r="H24" s="3">
        <v>18065.73</v>
      </c>
      <c r="I24" s="3">
        <v>12163.9</v>
      </c>
      <c r="J24" s="3">
        <v>5901.8289999999997</v>
      </c>
      <c r="K24" s="3">
        <v>1368.482</v>
      </c>
      <c r="L24" s="3">
        <v>440.60820000000001</v>
      </c>
      <c r="M24" s="3">
        <v>2668.8069999999998</v>
      </c>
      <c r="N24" s="3">
        <v>16725.669999999998</v>
      </c>
      <c r="O24" s="3">
        <v>5760.2920000000004</v>
      </c>
      <c r="P24" s="3">
        <v>2682.0990000000002</v>
      </c>
      <c r="Q24" s="3">
        <v>1491.4059999999999</v>
      </c>
      <c r="R24" s="3">
        <v>6791.8770000000004</v>
      </c>
      <c r="S24" s="3">
        <v>1340.0540000000001</v>
      </c>
      <c r="T24" s="3">
        <v>687.86940000000004</v>
      </c>
      <c r="U24" s="3">
        <v>19630.77</v>
      </c>
      <c r="V24" s="3">
        <v>10022.77</v>
      </c>
      <c r="W24" s="2">
        <f t="shared" si="3"/>
        <v>3.3913659544760728</v>
      </c>
      <c r="X24" s="2">
        <f t="shared" si="2"/>
        <v>30.257494369344613</v>
      </c>
      <c r="Y24" s="2">
        <f t="shared" si="2"/>
        <v>20.372779608644155</v>
      </c>
      <c r="Z24" s="2">
        <f t="shared" si="2"/>
        <v>9.8847130858445666</v>
      </c>
      <c r="AA24" s="2">
        <f t="shared" si="2"/>
        <v>2.2920101434898816</v>
      </c>
      <c r="AB24" s="2">
        <f t="shared" si="2"/>
        <v>0.73795524070087759</v>
      </c>
      <c r="AC24" s="2">
        <f t="shared" si="2"/>
        <v>4.4698671338145468</v>
      </c>
      <c r="AD24" s="2">
        <f t="shared" si="2"/>
        <v>28.013086980073105</v>
      </c>
      <c r="AE24" s="2">
        <f t="shared" si="2"/>
        <v>9.6476590071799393</v>
      </c>
      <c r="AF24" s="2">
        <f t="shared" si="2"/>
        <v>4.4921293183571782</v>
      </c>
      <c r="AG24" s="2">
        <f t="shared" si="2"/>
        <v>2.4978901294000728</v>
      </c>
      <c r="AH24" s="2">
        <f t="shared" si="2"/>
        <v>11.375415224559495</v>
      </c>
      <c r="AI24" s="2">
        <f t="shared" si="2"/>
        <v>2.2443973401361439</v>
      </c>
      <c r="AJ24" s="2">
        <f t="shared" si="2"/>
        <v>1.1520821188706163</v>
      </c>
      <c r="AK24" s="2">
        <f t="shared" si="2"/>
        <v>32.878710837641165</v>
      </c>
      <c r="AL24" s="2">
        <f t="shared" si="2"/>
        <v>16.786695408391253</v>
      </c>
    </row>
    <row r="25" spans="1:38" x14ac:dyDescent="0.25">
      <c r="A25">
        <f t="shared" si="1"/>
        <v>2028</v>
      </c>
      <c r="B25">
        <v>46753</v>
      </c>
      <c r="C25" s="3">
        <v>61221.804285765575</v>
      </c>
      <c r="D25" s="3">
        <v>45050.493686358168</v>
      </c>
      <c r="E25" s="4">
        <v>1.0040314496089728</v>
      </c>
      <c r="F25" s="3">
        <v>57.05184877607946</v>
      </c>
      <c r="G25" s="3">
        <v>455.58442965373388</v>
      </c>
      <c r="H25" s="3">
        <v>18547.45</v>
      </c>
      <c r="I25" s="3">
        <v>12472.58</v>
      </c>
      <c r="J25" s="3">
        <v>6074.8680000000004</v>
      </c>
      <c r="K25" s="3">
        <v>1407.0989999999999</v>
      </c>
      <c r="L25" s="3">
        <v>450.57040000000001</v>
      </c>
      <c r="M25" s="3">
        <v>2768.194</v>
      </c>
      <c r="N25" s="3">
        <v>17214.189999999999</v>
      </c>
      <c r="O25" s="3">
        <v>5983.33</v>
      </c>
      <c r="P25" s="3">
        <v>2750.2890000000002</v>
      </c>
      <c r="Q25" s="3">
        <v>1516.3389999999999</v>
      </c>
      <c r="R25" s="3">
        <v>6964.2349999999997</v>
      </c>
      <c r="S25" s="3">
        <v>1333.258</v>
      </c>
      <c r="T25" s="3">
        <v>679.44659999999999</v>
      </c>
      <c r="U25" s="3">
        <v>18976.96</v>
      </c>
      <c r="V25" s="3">
        <v>9368.9590000000007</v>
      </c>
      <c r="W25" s="2">
        <f t="shared" si="3"/>
        <v>3.4611306637487984</v>
      </c>
      <c r="X25" s="2">
        <f t="shared" si="2"/>
        <v>30.295497194799911</v>
      </c>
      <c r="Y25" s="2">
        <f t="shared" si="2"/>
        <v>20.372774284438965</v>
      </c>
      <c r="Z25" s="2">
        <f t="shared" si="2"/>
        <v>9.9227196435509875</v>
      </c>
      <c r="AA25" s="2">
        <f t="shared" si="2"/>
        <v>2.2983625138391397</v>
      </c>
      <c r="AB25" s="2">
        <f t="shared" si="2"/>
        <v>0.73596393516412628</v>
      </c>
      <c r="AC25" s="2">
        <f t="shared" si="2"/>
        <v>4.5215818649820836</v>
      </c>
      <c r="AD25" s="2">
        <f t="shared" si="2"/>
        <v>28.117743671273008</v>
      </c>
      <c r="AE25" s="2">
        <f t="shared" si="2"/>
        <v>9.7732010184991545</v>
      </c>
      <c r="AF25" s="2">
        <f t="shared" si="2"/>
        <v>4.4923357488166324</v>
      </c>
      <c r="AG25" s="2">
        <f t="shared" si="2"/>
        <v>2.476795673845499</v>
      </c>
      <c r="AH25" s="2">
        <f t="shared" si="2"/>
        <v>11.375416130326666</v>
      </c>
      <c r="AI25" s="2">
        <f t="shared" si="2"/>
        <v>2.1777502567169362</v>
      </c>
      <c r="AJ25" s="2">
        <f t="shared" si="2"/>
        <v>1.1098114600290787</v>
      </c>
      <c r="AK25" s="2">
        <f t="shared" si="2"/>
        <v>30.997060967724948</v>
      </c>
      <c r="AL25" s="2">
        <f t="shared" si="2"/>
        <v>15.303304287257568</v>
      </c>
    </row>
    <row r="26" spans="1:38" x14ac:dyDescent="0.25">
      <c r="A26">
        <f t="shared" si="1"/>
        <v>2029</v>
      </c>
      <c r="B26">
        <v>47119</v>
      </c>
      <c r="C26" s="3">
        <v>62795.161366250955</v>
      </c>
      <c r="D26" s="3">
        <v>45302.20236544645</v>
      </c>
      <c r="E26" s="4">
        <v>1.0062322964028421</v>
      </c>
      <c r="F26" s="3">
        <v>57.653158267413886</v>
      </c>
      <c r="G26" s="3">
        <v>453.94948722894924</v>
      </c>
      <c r="H26" s="3">
        <v>19050.62</v>
      </c>
      <c r="I26" s="3">
        <v>12793.12</v>
      </c>
      <c r="J26" s="3">
        <v>6257.5029999999997</v>
      </c>
      <c r="K26" s="3">
        <v>1446.8689999999999</v>
      </c>
      <c r="L26" s="3">
        <v>460.72289999999998</v>
      </c>
      <c r="M26" s="3">
        <v>2874.7930000000001</v>
      </c>
      <c r="N26" s="3">
        <v>17718.72</v>
      </c>
      <c r="O26" s="3">
        <v>6214.0439999999999</v>
      </c>
      <c r="P26" s="3">
        <v>2818.84</v>
      </c>
      <c r="Q26" s="3">
        <v>1542.624</v>
      </c>
      <c r="R26" s="3">
        <v>7143.2110000000002</v>
      </c>
      <c r="S26" s="3">
        <v>1331.905</v>
      </c>
      <c r="T26" s="3">
        <v>667.4085</v>
      </c>
      <c r="U26" s="3">
        <v>18312.46</v>
      </c>
      <c r="V26" s="3">
        <v>8704.4629999999997</v>
      </c>
      <c r="W26" s="2">
        <f t="shared" si="3"/>
        <v>3.5169410695917582</v>
      </c>
      <c r="X26" s="2">
        <f t="shared" si="2"/>
        <v>30.337719635574803</v>
      </c>
      <c r="Y26" s="2">
        <f t="shared" si="2"/>
        <v>20.372779879303916</v>
      </c>
      <c r="Z26" s="2">
        <f t="shared" si="2"/>
        <v>9.9649445337090459</v>
      </c>
      <c r="AA26" s="2">
        <f t="shared" si="2"/>
        <v>2.3041090563669044</v>
      </c>
      <c r="AB26" s="2">
        <f t="shared" si="2"/>
        <v>0.7336917207885606</v>
      </c>
      <c r="AC26" s="2">
        <f t="shared" si="2"/>
        <v>4.5780485907709565</v>
      </c>
      <c r="AD26" s="2">
        <f t="shared" si="2"/>
        <v>28.216696341707095</v>
      </c>
      <c r="AE26" s="2">
        <f t="shared" si="2"/>
        <v>9.895736972084153</v>
      </c>
      <c r="AF26" s="2">
        <f t="shared" si="2"/>
        <v>4.488944591700621</v>
      </c>
      <c r="AG26" s="2">
        <f t="shared" si="2"/>
        <v>2.4565969199484816</v>
      </c>
      <c r="AH26" s="2">
        <f t="shared" si="2"/>
        <v>11.375416265494453</v>
      </c>
      <c r="AI26" s="2">
        <f t="shared" si="2"/>
        <v>2.1210312562646392</v>
      </c>
      <c r="AJ26" s="2">
        <f t="shared" si="2"/>
        <v>1.0628342781179578</v>
      </c>
      <c r="AK26" s="2">
        <f t="shared" si="2"/>
        <v>29.162215052196633</v>
      </c>
      <c r="AL26" s="2">
        <f t="shared" si="2"/>
        <v>13.861677891440507</v>
      </c>
    </row>
    <row r="27" spans="1:38" x14ac:dyDescent="0.25">
      <c r="A27">
        <f t="shared" si="1"/>
        <v>2030</v>
      </c>
      <c r="B27">
        <v>47484</v>
      </c>
      <c r="C27" s="3">
        <v>64437.74283342815</v>
      </c>
      <c r="D27" s="3">
        <v>45575.708179717498</v>
      </c>
      <c r="E27" s="4">
        <v>1.0081314528136396</v>
      </c>
      <c r="F27" s="3">
        <v>58.256223180284358</v>
      </c>
      <c r="G27" s="3">
        <v>452.52492196205685</v>
      </c>
      <c r="H27" s="3">
        <v>19572.169999999998</v>
      </c>
      <c r="I27" s="3">
        <v>13127.76</v>
      </c>
      <c r="J27" s="3">
        <v>6444.4110000000001</v>
      </c>
      <c r="K27" s="3">
        <v>1487.825</v>
      </c>
      <c r="L27" s="3">
        <v>471.0498</v>
      </c>
      <c r="M27" s="3">
        <v>2983.1750000000002</v>
      </c>
      <c r="N27" s="3">
        <v>18247.28</v>
      </c>
      <c r="O27" s="3">
        <v>6453.2340000000004</v>
      </c>
      <c r="P27" s="3">
        <v>2891.8389999999999</v>
      </c>
      <c r="Q27" s="3">
        <v>1572.15</v>
      </c>
      <c r="R27" s="3">
        <v>7330.0609999999997</v>
      </c>
      <c r="S27" s="3">
        <v>1324.886</v>
      </c>
      <c r="T27" s="3">
        <v>652.21479999999997</v>
      </c>
      <c r="U27" s="3">
        <v>17639.79</v>
      </c>
      <c r="V27" s="3">
        <v>8031.7920000000004</v>
      </c>
      <c r="W27" s="2">
        <f t="shared" si="3"/>
        <v>3.5615903051801889</v>
      </c>
      <c r="X27" s="2">
        <f t="shared" si="2"/>
        <v>30.37376720440712</v>
      </c>
      <c r="Y27" s="2">
        <f t="shared" si="2"/>
        <v>20.372780644932455</v>
      </c>
      <c r="Z27" s="2">
        <f t="shared" si="2"/>
        <v>10.000988111360186</v>
      </c>
      <c r="AA27" s="2">
        <f t="shared" si="2"/>
        <v>2.3089340727623471</v>
      </c>
      <c r="AB27" s="2">
        <f t="shared" si="2"/>
        <v>0.7310153634922717</v>
      </c>
      <c r="AC27" s="2">
        <f t="shared" si="2"/>
        <v>4.629546084057476</v>
      </c>
      <c r="AD27" s="2">
        <f t="shared" si="2"/>
        <v>28.317689598732997</v>
      </c>
      <c r="AE27" s="2">
        <f t="shared" si="2"/>
        <v>10.014680397297029</v>
      </c>
      <c r="AF27" s="2">
        <f t="shared" si="2"/>
        <v>4.4878030682660883</v>
      </c>
      <c r="AG27" s="2">
        <f t="shared" si="2"/>
        <v>2.4397968191778765</v>
      </c>
      <c r="AH27" s="2">
        <f t="shared" si="2"/>
        <v>11.37541552153408</v>
      </c>
      <c r="AI27" s="2">
        <f t="shared" si="2"/>
        <v>2.0560713981320484</v>
      </c>
      <c r="AJ27" s="2">
        <f t="shared" si="2"/>
        <v>1.0121627035974523</v>
      </c>
      <c r="AK27" s="2">
        <f t="shared" si="2"/>
        <v>27.374934664609427</v>
      </c>
      <c r="AL27" s="2">
        <f t="shared" si="2"/>
        <v>12.464421698882623</v>
      </c>
    </row>
    <row r="28" spans="1:38" x14ac:dyDescent="0.25">
      <c r="A28">
        <f t="shared" si="1"/>
        <v>2031</v>
      </c>
      <c r="B28">
        <v>47849</v>
      </c>
      <c r="C28" s="3">
        <v>66140.968951087401</v>
      </c>
      <c r="D28" s="3">
        <v>45863.095046598071</v>
      </c>
      <c r="E28" s="4">
        <v>1.0097363100033201</v>
      </c>
      <c r="F28" s="3">
        <v>58.86336520986989</v>
      </c>
      <c r="G28" s="3">
        <v>451.18361182988099</v>
      </c>
      <c r="H28" s="3">
        <v>20113.39</v>
      </c>
      <c r="I28" s="3">
        <v>13474.75</v>
      </c>
      <c r="J28" s="3">
        <v>6638.6360000000004</v>
      </c>
      <c r="K28" s="3">
        <v>1530.0329999999999</v>
      </c>
      <c r="L28" s="3">
        <v>481.55579999999998</v>
      </c>
      <c r="M28" s="3">
        <v>3096.2689999999998</v>
      </c>
      <c r="N28" s="3">
        <v>18800.669999999998</v>
      </c>
      <c r="O28" s="3">
        <v>6704.5230000000001</v>
      </c>
      <c r="P28" s="3">
        <v>2966.11</v>
      </c>
      <c r="Q28" s="3">
        <v>1606.223</v>
      </c>
      <c r="R28" s="3">
        <v>7523.81</v>
      </c>
      <c r="S28" s="3">
        <v>1312.7239999999999</v>
      </c>
      <c r="T28" s="3">
        <v>634.55769999999995</v>
      </c>
      <c r="U28" s="3">
        <v>16961.63</v>
      </c>
      <c r="V28" s="3">
        <v>7353.625</v>
      </c>
      <c r="W28" s="2">
        <f t="shared" si="3"/>
        <v>3.5973086981194218</v>
      </c>
      <c r="X28" s="2">
        <f t="shared" si="2"/>
        <v>30.409881075183918</v>
      </c>
      <c r="Y28" s="2">
        <f t="shared" si="2"/>
        <v>20.372773809777193</v>
      </c>
      <c r="Z28" s="2">
        <f t="shared" si="2"/>
        <v>10.037101217717884</v>
      </c>
      <c r="AA28" s="2">
        <f t="shared" si="2"/>
        <v>2.3132908759342348</v>
      </c>
      <c r="AB28" s="2">
        <f t="shared" si="2"/>
        <v>0.72807490975241129</v>
      </c>
      <c r="AC28" s="2">
        <f t="shared" si="2"/>
        <v>4.6813178716655237</v>
      </c>
      <c r="AD28" s="2">
        <f t="shared" si="2"/>
        <v>28.425150550642034</v>
      </c>
      <c r="AE28" s="2">
        <f t="shared" si="2"/>
        <v>10.136717236419884</v>
      </c>
      <c r="AF28" s="2">
        <f t="shared" si="2"/>
        <v>4.4845275886319405</v>
      </c>
      <c r="AG28" s="2">
        <f t="shared" si="2"/>
        <v>2.428484229173955</v>
      </c>
      <c r="AH28" s="2">
        <f t="shared" si="2"/>
        <v>11.375415448727416</v>
      </c>
      <c r="AI28" s="2">
        <f t="shared" si="2"/>
        <v>1.9847365722307246</v>
      </c>
      <c r="AJ28" s="2">
        <f t="shared" si="2"/>
        <v>0.95940188065473964</v>
      </c>
      <c r="AK28" s="2">
        <f t="shared" si="2"/>
        <v>25.644665128119716</v>
      </c>
      <c r="AL28" s="2">
        <f t="shared" si="2"/>
        <v>11.118108967284945</v>
      </c>
    </row>
    <row r="29" spans="1:38" x14ac:dyDescent="0.25">
      <c r="A29">
        <f t="shared" si="1"/>
        <v>2032</v>
      </c>
      <c r="B29">
        <v>48214</v>
      </c>
      <c r="C29" s="3">
        <v>67921.05631636153</v>
      </c>
      <c r="D29" s="3">
        <v>46173.964402457554</v>
      </c>
      <c r="E29" s="4">
        <v>1.011033356926416</v>
      </c>
      <c r="F29" s="3">
        <v>59.474703835568128</v>
      </c>
      <c r="G29" s="3">
        <v>449.95597121849767</v>
      </c>
      <c r="H29" s="3">
        <v>20675.439999999999</v>
      </c>
      <c r="I29" s="3">
        <v>13837.41</v>
      </c>
      <c r="J29" s="3">
        <v>6838.0349999999999</v>
      </c>
      <c r="K29" s="3">
        <v>1573.655</v>
      </c>
      <c r="L29" s="3">
        <v>492.23750000000001</v>
      </c>
      <c r="M29" s="3">
        <v>3211.38</v>
      </c>
      <c r="N29" s="3">
        <v>19389.900000000001</v>
      </c>
      <c r="O29" s="3">
        <v>6977.4129999999996</v>
      </c>
      <c r="P29" s="3">
        <v>3042.0189999999998</v>
      </c>
      <c r="Q29" s="3">
        <v>1644.17</v>
      </c>
      <c r="R29" s="3">
        <v>7726.3019999999997</v>
      </c>
      <c r="S29" s="3">
        <v>1285.538</v>
      </c>
      <c r="T29" s="3">
        <v>615.00879999999995</v>
      </c>
      <c r="U29" s="3">
        <v>16291.1</v>
      </c>
      <c r="V29" s="3">
        <v>6683.0959999999995</v>
      </c>
      <c r="W29" s="2">
        <f t="shared" si="3"/>
        <v>3.6258826539666291</v>
      </c>
      <c r="X29" s="2">
        <f t="shared" si="2"/>
        <v>30.440398193600359</v>
      </c>
      <c r="Y29" s="2">
        <f t="shared" si="2"/>
        <v>20.372783861823866</v>
      </c>
      <c r="Z29" s="2">
        <f t="shared" si="2"/>
        <v>10.067621693263895</v>
      </c>
      <c r="AA29" s="2">
        <f t="shared" si="2"/>
        <v>2.3168882896494671</v>
      </c>
      <c r="AB29" s="2">
        <f t="shared" si="2"/>
        <v>0.72472003042365041</v>
      </c>
      <c r="AC29" s="2">
        <f t="shared" si="2"/>
        <v>4.7281066787920514</v>
      </c>
      <c r="AD29" s="2">
        <f t="shared" si="2"/>
        <v>28.547700892174085</v>
      </c>
      <c r="AE29" s="2">
        <f t="shared" si="2"/>
        <v>10.272827571321512</v>
      </c>
      <c r="AF29" s="2">
        <f t="shared" si="2"/>
        <v>4.4787569054152154</v>
      </c>
      <c r="AG29" s="2">
        <f t="shared" si="2"/>
        <v>2.4207073463961062</v>
      </c>
      <c r="AH29" s="2">
        <f t="shared" si="2"/>
        <v>11.375414958231159</v>
      </c>
      <c r="AI29" s="2">
        <f t="shared" si="2"/>
        <v>1.8926943568313237</v>
      </c>
      <c r="AJ29" s="2">
        <f t="shared" si="2"/>
        <v>0.9054759059332389</v>
      </c>
      <c r="AK29" s="2">
        <f t="shared" si="2"/>
        <v>23.985345463591724</v>
      </c>
      <c r="AL29" s="2">
        <f t="shared" si="2"/>
        <v>9.8395053941322548</v>
      </c>
    </row>
    <row r="30" spans="1:38" x14ac:dyDescent="0.25">
      <c r="A30">
        <f t="shared" si="1"/>
        <v>2033</v>
      </c>
      <c r="B30">
        <v>48580</v>
      </c>
      <c r="C30" s="3">
        <v>69792.509839003935</v>
      </c>
      <c r="D30" s="3">
        <v>46515.876575759357</v>
      </c>
      <c r="E30" s="4">
        <v>1.0120087366218302</v>
      </c>
      <c r="F30" s="3">
        <v>60.0912577869233</v>
      </c>
      <c r="G30" s="3">
        <v>448.92868169816273</v>
      </c>
      <c r="H30" s="3">
        <v>21263.64</v>
      </c>
      <c r="I30" s="3">
        <v>14218.67</v>
      </c>
      <c r="J30" s="3">
        <v>7044.97</v>
      </c>
      <c r="K30" s="3">
        <v>1618.9079999999999</v>
      </c>
      <c r="L30" s="3">
        <v>503.09059999999999</v>
      </c>
      <c r="M30" s="3">
        <v>3330.42</v>
      </c>
      <c r="N30" s="3">
        <v>20003.39</v>
      </c>
      <c r="O30" s="3">
        <v>7262.7079999999996</v>
      </c>
      <c r="P30" s="3">
        <v>3115.7950000000001</v>
      </c>
      <c r="Q30" s="3">
        <v>1685.703</v>
      </c>
      <c r="R30" s="3">
        <v>7939.1880000000001</v>
      </c>
      <c r="S30" s="3">
        <v>1260.25</v>
      </c>
      <c r="T30" s="3">
        <v>594.42039999999997</v>
      </c>
      <c r="U30" s="3">
        <v>15625.27</v>
      </c>
      <c r="V30" s="3">
        <v>6017.2669999999998</v>
      </c>
      <c r="W30" s="2">
        <f t="shared" si="3"/>
        <v>3.6487431787908733</v>
      </c>
      <c r="X30" s="2">
        <f t="shared" si="2"/>
        <v>30.46693699517408</v>
      </c>
      <c r="Y30" s="2">
        <f t="shared" si="2"/>
        <v>20.372773572406786</v>
      </c>
      <c r="Z30" s="2">
        <f t="shared" si="2"/>
        <v>10.094163422767293</v>
      </c>
      <c r="AA30" s="2">
        <f t="shared" si="2"/>
        <v>2.3196013493918857</v>
      </c>
      <c r="AB30" s="2">
        <f t="shared" si="2"/>
        <v>0.72083752419925862</v>
      </c>
      <c r="AC30" s="2">
        <f t="shared" si="2"/>
        <v>4.7718874241412879</v>
      </c>
      <c r="AD30" s="2">
        <f t="shared" si="2"/>
        <v>28.661227467164384</v>
      </c>
      <c r="AE30" s="2">
        <f t="shared" si="2"/>
        <v>10.406142459632816</v>
      </c>
      <c r="AF30" s="2">
        <f t="shared" si="2"/>
        <v>4.4643687512993271</v>
      </c>
      <c r="AG30" s="2">
        <f t="shared" si="2"/>
        <v>2.4153064618087932</v>
      </c>
      <c r="AH30" s="2">
        <f t="shared" si="2"/>
        <v>11.375415525697488</v>
      </c>
      <c r="AI30" s="2">
        <f t="shared" si="2"/>
        <v>1.805709528009698</v>
      </c>
      <c r="AJ30" s="2">
        <f t="shared" si="2"/>
        <v>0.85169655221054219</v>
      </c>
      <c r="AK30" s="2">
        <f t="shared" si="2"/>
        <v>22.388176089445821</v>
      </c>
      <c r="AL30" s="2">
        <f t="shared" si="2"/>
        <v>8.6216515409468997</v>
      </c>
    </row>
    <row r="31" spans="1:38" x14ac:dyDescent="0.25">
      <c r="A31">
        <f t="shared" si="1"/>
        <v>2034</v>
      </c>
      <c r="B31">
        <v>48945</v>
      </c>
      <c r="C31" s="3">
        <v>71732.459765960084</v>
      </c>
      <c r="D31" s="3">
        <v>46871.425586723861</v>
      </c>
      <c r="E31" s="4">
        <v>1.012678815081403</v>
      </c>
      <c r="F31" s="3">
        <v>60.712823925370103</v>
      </c>
      <c r="G31" s="3">
        <v>447.95921552239889</v>
      </c>
      <c r="H31" s="3">
        <v>21871.39</v>
      </c>
      <c r="I31" s="3">
        <v>14613.9</v>
      </c>
      <c r="J31" s="3">
        <v>7257.4939999999997</v>
      </c>
      <c r="K31" s="3">
        <v>1665.92</v>
      </c>
      <c r="L31" s="3">
        <v>514.12419999999997</v>
      </c>
      <c r="M31" s="3">
        <v>3451.6759999999999</v>
      </c>
      <c r="N31" s="3">
        <v>20635.27</v>
      </c>
      <c r="O31" s="3">
        <v>7554.1989999999996</v>
      </c>
      <c r="P31" s="3">
        <v>3192.08</v>
      </c>
      <c r="Q31" s="3">
        <v>1729.124</v>
      </c>
      <c r="R31" s="3">
        <v>8159.8649999999998</v>
      </c>
      <c r="S31" s="3">
        <v>1236.1210000000001</v>
      </c>
      <c r="T31" s="3">
        <v>572.98350000000005</v>
      </c>
      <c r="U31" s="3">
        <v>14962.13</v>
      </c>
      <c r="V31" s="3">
        <v>5354.1289999999999</v>
      </c>
      <c r="W31" s="2">
        <f t="shared" si="3"/>
        <v>3.6670310337037377</v>
      </c>
      <c r="X31" s="2">
        <f t="shared" si="2"/>
        <v>30.490227257449838</v>
      </c>
      <c r="Y31" s="2">
        <f t="shared" si="2"/>
        <v>20.372785274170788</v>
      </c>
      <c r="Z31" s="2">
        <f t="shared" si="2"/>
        <v>10.117447559555139</v>
      </c>
      <c r="AA31" s="2">
        <f t="shared" si="2"/>
        <v>2.3224074643966768</v>
      </c>
      <c r="AB31" s="2">
        <f t="shared" si="2"/>
        <v>0.71672462045414542</v>
      </c>
      <c r="AC31" s="2">
        <f t="shared" si="2"/>
        <v>4.8118745840609778</v>
      </c>
      <c r="AD31" s="2">
        <f t="shared" si="2"/>
        <v>28.766990658519504</v>
      </c>
      <c r="AE31" s="2">
        <f t="shared" si="2"/>
        <v>10.531074808596998</v>
      </c>
      <c r="AF31" s="2">
        <f t="shared" si="2"/>
        <v>4.4499798423401753</v>
      </c>
      <c r="AG31" s="2">
        <f t="shared" si="2"/>
        <v>2.410518202835334</v>
      </c>
      <c r="AH31" s="2">
        <f t="shared" si="2"/>
        <v>11.375415016608954</v>
      </c>
      <c r="AI31" s="2">
        <f t="shared" si="2"/>
        <v>1.7232379929993547</v>
      </c>
      <c r="AJ31" s="2">
        <f t="shared" si="2"/>
        <v>0.79877854721483232</v>
      </c>
      <c r="AK31" s="2">
        <f t="shared" si="2"/>
        <v>20.858241929548509</v>
      </c>
      <c r="AL31" s="2">
        <f t="shared" si="2"/>
        <v>7.4640253763342272</v>
      </c>
    </row>
    <row r="32" spans="1:38" x14ac:dyDescent="0.25">
      <c r="A32">
        <f t="shared" si="1"/>
        <v>2035</v>
      </c>
      <c r="B32">
        <v>49310</v>
      </c>
      <c r="C32" s="3">
        <v>73736.001420964836</v>
      </c>
      <c r="D32" s="3">
        <v>47235.849387326256</v>
      </c>
      <c r="E32" s="4">
        <v>1.013014357205076</v>
      </c>
      <c r="F32" s="3">
        <v>61.339982479067096</v>
      </c>
      <c r="G32" s="3">
        <v>447.04563583544132</v>
      </c>
      <c r="H32" s="3">
        <v>22498.639999999999</v>
      </c>
      <c r="I32" s="3">
        <v>15022.07</v>
      </c>
      <c r="J32" s="3">
        <v>7476.5680000000002</v>
      </c>
      <c r="K32" s="3">
        <v>1714.596</v>
      </c>
      <c r="L32" s="3">
        <v>525.32069999999999</v>
      </c>
      <c r="M32" s="3">
        <v>3576.22</v>
      </c>
      <c r="N32" s="3">
        <v>21283.39</v>
      </c>
      <c r="O32" s="3">
        <v>7853.3770000000004</v>
      </c>
      <c r="P32" s="3">
        <v>3268.4780000000001</v>
      </c>
      <c r="Q32" s="3">
        <v>1773.7570000000001</v>
      </c>
      <c r="R32" s="3">
        <v>8387.777</v>
      </c>
      <c r="S32" s="3">
        <v>1215.2529999999999</v>
      </c>
      <c r="T32" s="3">
        <v>550.85509999999999</v>
      </c>
      <c r="U32" s="3">
        <v>14297.73</v>
      </c>
      <c r="V32" s="3">
        <v>4689.7309999999998</v>
      </c>
      <c r="W32" s="2">
        <f t="shared" si="3"/>
        <v>3.6816623034287232</v>
      </c>
      <c r="X32" s="2">
        <f t="shared" si="2"/>
        <v>30.51242210918576</v>
      </c>
      <c r="Y32" s="2">
        <f t="shared" si="2"/>
        <v>20.372775456371411</v>
      </c>
      <c r="Z32" s="2">
        <f t="shared" si="2"/>
        <v>10.1396439404351</v>
      </c>
      <c r="AA32" s="2">
        <f t="shared" si="2"/>
        <v>2.3253173035668584</v>
      </c>
      <c r="AB32" s="2">
        <f t="shared" si="2"/>
        <v>0.71243448231061701</v>
      </c>
      <c r="AC32" s="2">
        <f t="shared" si="2"/>
        <v>4.8500324550867209</v>
      </c>
      <c r="AD32" s="2">
        <f t="shared" si="2"/>
        <v>28.864312669317925</v>
      </c>
      <c r="AE32" s="2">
        <f t="shared" si="2"/>
        <v>10.650668396248438</v>
      </c>
      <c r="AF32" s="2">
        <f t="shared" si="2"/>
        <v>4.4326759479945119</v>
      </c>
      <c r="AG32" s="2">
        <f t="shared" si="2"/>
        <v>2.4055508378783341</v>
      </c>
      <c r="AH32" s="2">
        <f t="shared" si="2"/>
        <v>11.37541613100702</v>
      </c>
      <c r="AI32" s="2">
        <f t="shared" si="2"/>
        <v>1.6481135084367018</v>
      </c>
      <c r="AJ32" s="2">
        <f t="shared" si="2"/>
        <v>0.74706397063101293</v>
      </c>
      <c r="AK32" s="2">
        <f t="shared" si="2"/>
        <v>19.390433064539391</v>
      </c>
      <c r="AL32" s="2">
        <f t="shared" si="2"/>
        <v>6.3601645188568652</v>
      </c>
    </row>
    <row r="33" spans="1:38" x14ac:dyDescent="0.25">
      <c r="A33">
        <f t="shared" si="1"/>
        <v>2036</v>
      </c>
      <c r="B33">
        <v>49675</v>
      </c>
      <c r="C33" s="3">
        <v>75806.517497400811</v>
      </c>
      <c r="D33" s="3">
        <v>47610.053263419017</v>
      </c>
      <c r="E33" s="4">
        <v>1.013027571851286</v>
      </c>
      <c r="F33" s="3">
        <v>61.973239437598949</v>
      </c>
      <c r="G33" s="3">
        <v>446.20549183171545</v>
      </c>
      <c r="H33" s="3">
        <v>23145.43</v>
      </c>
      <c r="I33" s="3">
        <v>15443.9</v>
      </c>
      <c r="J33" s="3">
        <v>7701.5389999999998</v>
      </c>
      <c r="K33" s="3">
        <v>1764.73</v>
      </c>
      <c r="L33" s="3">
        <v>536.68380000000002</v>
      </c>
      <c r="M33" s="3">
        <v>3703.8490000000002</v>
      </c>
      <c r="N33" s="3">
        <v>21957.23</v>
      </c>
      <c r="O33" s="3">
        <v>8162.2240000000002</v>
      </c>
      <c r="P33" s="3">
        <v>3352.125</v>
      </c>
      <c r="Q33" s="3">
        <v>1819.5730000000001</v>
      </c>
      <c r="R33" s="3">
        <v>8623.3060000000005</v>
      </c>
      <c r="S33" s="3">
        <v>1188.204</v>
      </c>
      <c r="T33" s="3">
        <v>528.06759999999997</v>
      </c>
      <c r="U33" s="3">
        <v>13637.59</v>
      </c>
      <c r="V33" s="3">
        <v>4029.5949999999998</v>
      </c>
      <c r="W33" s="2">
        <f t="shared" si="3"/>
        <v>3.6933667092608404</v>
      </c>
      <c r="X33" s="2">
        <f t="shared" si="2"/>
        <v>30.532242825682619</v>
      </c>
      <c r="Y33" s="2">
        <f t="shared" si="2"/>
        <v>20.372786549031918</v>
      </c>
      <c r="Z33" s="2">
        <f t="shared" si="2"/>
        <v>10.15946814898081</v>
      </c>
      <c r="AA33" s="2">
        <f t="shared" si="2"/>
        <v>2.3279396788811826</v>
      </c>
      <c r="AB33" s="2">
        <f t="shared" si="2"/>
        <v>0.70796524852681886</v>
      </c>
      <c r="AC33" s="2">
        <f t="shared" si="2"/>
        <v>4.8859242216567917</v>
      </c>
      <c r="AD33" s="2">
        <f t="shared" si="2"/>
        <v>28.964831421985387</v>
      </c>
      <c r="AE33" s="2">
        <f t="shared" si="2"/>
        <v>10.767179748469331</v>
      </c>
      <c r="AF33" s="2">
        <f t="shared" si="2"/>
        <v>4.4219482844795435</v>
      </c>
      <c r="AG33" s="2">
        <f t="shared" si="2"/>
        <v>2.4002857011105783</v>
      </c>
      <c r="AH33" s="2">
        <f t="shared" si="2"/>
        <v>11.375415049630355</v>
      </c>
      <c r="AI33" s="2">
        <f t="shared" si="2"/>
        <v>1.5674166802883935</v>
      </c>
      <c r="AJ33" s="2">
        <f t="shared" si="2"/>
        <v>0.69659920734138181</v>
      </c>
      <c r="AK33" s="2">
        <f t="shared" si="2"/>
        <v>17.989996705055859</v>
      </c>
      <c r="AL33" s="2">
        <f t="shared" si="2"/>
        <v>5.3156313375537447</v>
      </c>
    </row>
    <row r="34" spans="1:38" x14ac:dyDescent="0.25">
      <c r="A34">
        <f t="shared" si="1"/>
        <v>2037</v>
      </c>
      <c r="B34">
        <v>50041</v>
      </c>
      <c r="C34" s="3">
        <v>77970.097460718229</v>
      </c>
      <c r="D34" s="3">
        <v>48008.701009052798</v>
      </c>
      <c r="E34" s="4">
        <v>1.0127571817971168</v>
      </c>
      <c r="F34" s="3">
        <v>62.612582413481867</v>
      </c>
      <c r="G34" s="3">
        <v>445.52177876066321</v>
      </c>
      <c r="H34" s="3">
        <v>23816.5</v>
      </c>
      <c r="I34" s="3">
        <v>15884.68</v>
      </c>
      <c r="J34" s="3">
        <v>7931.8270000000002</v>
      </c>
      <c r="K34" s="3">
        <v>1816.395</v>
      </c>
      <c r="L34" s="3">
        <v>548.2319</v>
      </c>
      <c r="M34" s="3">
        <v>3833.5790000000002</v>
      </c>
      <c r="N34" s="3">
        <v>22661.08</v>
      </c>
      <c r="O34" s="3">
        <v>8485.0830000000005</v>
      </c>
      <c r="P34" s="3">
        <v>3437.989</v>
      </c>
      <c r="Q34" s="3">
        <v>1868.5830000000001</v>
      </c>
      <c r="R34" s="3">
        <v>8869.4230000000007</v>
      </c>
      <c r="S34" s="3">
        <v>1155.4259999999999</v>
      </c>
      <c r="T34" s="3">
        <v>504.9633</v>
      </c>
      <c r="U34" s="3">
        <v>12987.13</v>
      </c>
      <c r="V34" s="3">
        <v>3379.1320000000001</v>
      </c>
      <c r="W34" s="2">
        <f t="shared" si="3"/>
        <v>3.702731201040653</v>
      </c>
      <c r="X34" s="2">
        <f t="shared" si="2"/>
        <v>30.545684532456672</v>
      </c>
      <c r="Y34" s="2">
        <f t="shared" si="2"/>
        <v>20.372784589634239</v>
      </c>
      <c r="Z34" s="2">
        <f t="shared" si="2"/>
        <v>10.172908920623192</v>
      </c>
      <c r="AA34" s="2">
        <f t="shared" si="2"/>
        <v>2.3296046294095119</v>
      </c>
      <c r="AB34" s="2">
        <f t="shared" si="2"/>
        <v>0.70313096668399355</v>
      </c>
      <c r="AC34" s="2">
        <f t="shared" si="2"/>
        <v>4.9167297782734964</v>
      </c>
      <c r="AD34" s="2">
        <f t="shared" si="2"/>
        <v>29.063808739519377</v>
      </c>
      <c r="AE34" s="2">
        <f t="shared" si="2"/>
        <v>10.88248351141902</v>
      </c>
      <c r="AF34" s="2">
        <f t="shared" si="2"/>
        <v>4.4093686066406139</v>
      </c>
      <c r="AG34" s="2">
        <f t="shared" si="2"/>
        <v>2.39653798168125</v>
      </c>
      <c r="AH34" s="2">
        <f t="shared" si="2"/>
        <v>11.375416074692565</v>
      </c>
      <c r="AI34" s="2">
        <f t="shared" si="2"/>
        <v>1.4818834881950866</v>
      </c>
      <c r="AJ34" s="2">
        <f t="shared" si="2"/>
        <v>0.64763712813672358</v>
      </c>
      <c r="AK34" s="2">
        <f t="shared" si="2"/>
        <v>16.656552220603533</v>
      </c>
      <c r="AL34" s="2">
        <f t="shared" si="2"/>
        <v>4.333881975333461</v>
      </c>
    </row>
    <row r="35" spans="1:38" x14ac:dyDescent="0.25">
      <c r="A35">
        <f t="shared" si="1"/>
        <v>2038</v>
      </c>
      <c r="B35">
        <v>50406</v>
      </c>
      <c r="C35" s="3">
        <v>80187.07552539579</v>
      </c>
      <c r="D35" s="3">
        <v>48405.658972571036</v>
      </c>
      <c r="E35" s="4">
        <v>1.0121747463945896</v>
      </c>
      <c r="F35" s="3">
        <v>63.258249023312835</v>
      </c>
      <c r="G35" s="3">
        <v>444.74818655781871</v>
      </c>
      <c r="H35" s="3">
        <v>24504.03</v>
      </c>
      <c r="I35" s="3">
        <v>16336.34</v>
      </c>
      <c r="J35" s="3">
        <v>8167.6940000000004</v>
      </c>
      <c r="K35" s="3">
        <v>1869.558</v>
      </c>
      <c r="L35" s="3">
        <v>559.94899999999996</v>
      </c>
      <c r="M35" s="3">
        <v>3965.701</v>
      </c>
      <c r="N35" s="3">
        <v>23386.2</v>
      </c>
      <c r="O35" s="3">
        <v>8815.8310000000001</v>
      </c>
      <c r="P35" s="3">
        <v>3528.63</v>
      </c>
      <c r="Q35" s="3">
        <v>1920.124</v>
      </c>
      <c r="R35" s="3">
        <v>9121.6129999999994</v>
      </c>
      <c r="S35" s="3">
        <v>1117.8309999999999</v>
      </c>
      <c r="T35" s="3">
        <v>481.85129999999998</v>
      </c>
      <c r="U35" s="3">
        <v>12351.15</v>
      </c>
      <c r="V35" s="3">
        <v>2743.152</v>
      </c>
      <c r="W35" s="2">
        <f t="shared" si="3"/>
        <v>3.7102215809035561</v>
      </c>
      <c r="X35" s="2">
        <f t="shared" si="2"/>
        <v>30.55857797462561</v>
      </c>
      <c r="Y35" s="2">
        <f t="shared" si="2"/>
        <v>20.372784383221671</v>
      </c>
      <c r="Z35" s="2">
        <f t="shared" si="2"/>
        <v>10.185798579738996</v>
      </c>
      <c r="AA35" s="2">
        <f t="shared" si="2"/>
        <v>2.3314954283473006</v>
      </c>
      <c r="AB35" s="2">
        <f t="shared" si="2"/>
        <v>0.69830330677499308</v>
      </c>
      <c r="AC35" s="2">
        <f t="shared" si="2"/>
        <v>4.9455613314442868</v>
      </c>
      <c r="AD35" s="2">
        <f t="shared" si="2"/>
        <v>29.16455033030034</v>
      </c>
      <c r="AE35" s="2">
        <f t="shared" si="2"/>
        <v>10.994079709526215</v>
      </c>
      <c r="AF35" s="2">
        <f t="shared" si="2"/>
        <v>4.4004971834675013</v>
      </c>
      <c r="AG35" s="2">
        <f t="shared" si="2"/>
        <v>2.3945554659764139</v>
      </c>
      <c r="AH35" s="2">
        <f t="shared" si="2"/>
        <v>11.375415477162679</v>
      </c>
      <c r="AI35" s="2">
        <f t="shared" si="2"/>
        <v>1.3940288914090342</v>
      </c>
      <c r="AJ35" s="2">
        <f t="shared" si="2"/>
        <v>0.6009089330703854</v>
      </c>
      <c r="AK35" s="2">
        <f t="shared" si="2"/>
        <v>15.402918636293585</v>
      </c>
      <c r="AL35" s="2">
        <f t="shared" si="2"/>
        <v>3.4209403223979971</v>
      </c>
    </row>
    <row r="36" spans="1:38" x14ac:dyDescent="0.25">
      <c r="A36">
        <f t="shared" si="1"/>
        <v>2039</v>
      </c>
      <c r="B36">
        <v>50771</v>
      </c>
      <c r="C36" s="3">
        <v>82473.727876099234</v>
      </c>
      <c r="D36" s="3">
        <v>48809.800977393541</v>
      </c>
      <c r="E36" s="4">
        <v>1.0112900561983913</v>
      </c>
      <c r="F36" s="3">
        <v>63.91080385187432</v>
      </c>
      <c r="G36" s="3">
        <v>443.98951883072317</v>
      </c>
      <c r="H36" s="3">
        <v>25209.200000000001</v>
      </c>
      <c r="I36" s="3">
        <v>16802.189999999999</v>
      </c>
      <c r="J36" s="3">
        <v>8407.0079999999998</v>
      </c>
      <c r="K36" s="3">
        <v>1924.2840000000001</v>
      </c>
      <c r="L36" s="3">
        <v>571.83709999999996</v>
      </c>
      <c r="M36" s="3">
        <v>4098.1779999999999</v>
      </c>
      <c r="N36" s="3">
        <v>24135.43</v>
      </c>
      <c r="O36" s="3">
        <v>9156.0059999999994</v>
      </c>
      <c r="P36" s="3">
        <v>3623.598</v>
      </c>
      <c r="Q36" s="3">
        <v>1974.098</v>
      </c>
      <c r="R36" s="3">
        <v>9381.7289999999994</v>
      </c>
      <c r="S36" s="3">
        <v>1073.7670000000001</v>
      </c>
      <c r="T36" s="3">
        <v>458.99520000000001</v>
      </c>
      <c r="U36" s="3">
        <v>11736.38</v>
      </c>
      <c r="V36" s="3">
        <v>2128.3809999999999</v>
      </c>
      <c r="W36" s="2">
        <f t="shared" si="3"/>
        <v>3.716214279641977</v>
      </c>
      <c r="X36" s="2">
        <f t="shared" si="2"/>
        <v>30.566339911143498</v>
      </c>
      <c r="Y36" s="2">
        <f t="shared" si="2"/>
        <v>20.372778620171051</v>
      </c>
      <c r="Z36" s="2">
        <f t="shared" si="2"/>
        <v>10.193558865957771</v>
      </c>
      <c r="AA36" s="2">
        <f t="shared" si="2"/>
        <v>2.3332084647499665</v>
      </c>
      <c r="AB36" s="2">
        <f t="shared" si="2"/>
        <v>0.69335667821281732</v>
      </c>
      <c r="AC36" s="2">
        <f t="shared" si="2"/>
        <v>4.9690708854057339</v>
      </c>
      <c r="AD36" s="2">
        <f t="shared" si="2"/>
        <v>29.264385909969775</v>
      </c>
      <c r="AE36" s="2">
        <f t="shared" si="2"/>
        <v>11.101724434907467</v>
      </c>
      <c r="AF36" s="2">
        <f t="shared" si="2"/>
        <v>4.3936391543301552</v>
      </c>
      <c r="AG36" s="2">
        <f t="shared" si="2"/>
        <v>2.3936083051389394</v>
      </c>
      <c r="AH36" s="2">
        <f t="shared" si="2"/>
        <v>11.375415228100549</v>
      </c>
      <c r="AI36" s="2">
        <f t="shared" si="2"/>
        <v>1.3019503636517153</v>
      </c>
      <c r="AJ36" s="2">
        <f t="shared" si="2"/>
        <v>0.55653504676004362</v>
      </c>
      <c r="AK36" s="2">
        <f t="shared" si="2"/>
        <v>14.230446837120825</v>
      </c>
      <c r="AL36" s="2">
        <f t="shared" si="2"/>
        <v>2.5806775743149126</v>
      </c>
    </row>
    <row r="37" spans="1:38" x14ac:dyDescent="0.25">
      <c r="A37">
        <f t="shared" si="1"/>
        <v>2040</v>
      </c>
      <c r="B37">
        <v>51136</v>
      </c>
      <c r="C37" s="3">
        <v>84830.286662392857</v>
      </c>
      <c r="D37" s="3">
        <v>49220.087889809467</v>
      </c>
      <c r="E37" s="4">
        <v>1.0101171509714484</v>
      </c>
      <c r="F37" s="3">
        <v>64.569285290540108</v>
      </c>
      <c r="G37" s="3">
        <v>443.25971595609661</v>
      </c>
      <c r="H37" s="3">
        <v>25933.85</v>
      </c>
      <c r="I37" s="3">
        <v>17282.29</v>
      </c>
      <c r="J37" s="3">
        <v>8651.5660000000007</v>
      </c>
      <c r="K37" s="3">
        <v>1980.4110000000001</v>
      </c>
      <c r="L37" s="3">
        <v>583.90030000000002</v>
      </c>
      <c r="M37" s="3">
        <v>4233.2920000000004</v>
      </c>
      <c r="N37" s="3">
        <v>24905.38</v>
      </c>
      <c r="O37" s="3">
        <v>9505.8850000000002</v>
      </c>
      <c r="P37" s="3">
        <v>3719.7820000000002</v>
      </c>
      <c r="Q37" s="3">
        <v>2029.9179999999999</v>
      </c>
      <c r="R37" s="3">
        <v>9649.7980000000007</v>
      </c>
      <c r="S37" s="3">
        <v>1028.471</v>
      </c>
      <c r="T37" s="3">
        <v>436.71159999999998</v>
      </c>
      <c r="U37" s="3">
        <v>11144.62</v>
      </c>
      <c r="V37" s="3">
        <v>1536.6210000000001</v>
      </c>
      <c r="W37" s="2">
        <f t="shared" si="3"/>
        <v>3.7210076701674621</v>
      </c>
      <c r="X37" s="2">
        <f t="shared" ref="X37:AL53" si="4">100*H37/$C37</f>
        <v>30.571451565655323</v>
      </c>
      <c r="Y37" s="2">
        <f t="shared" si="4"/>
        <v>20.372782740650127</v>
      </c>
      <c r="Z37" s="2">
        <f t="shared" si="4"/>
        <v>10.198675897950762</v>
      </c>
      <c r="AA37" s="2">
        <f t="shared" si="4"/>
        <v>2.3345565338964724</v>
      </c>
      <c r="AB37" s="2">
        <f t="shared" si="4"/>
        <v>0.68831583974695665</v>
      </c>
      <c r="AC37" s="2">
        <f t="shared" si="4"/>
        <v>4.9903073142351078</v>
      </c>
      <c r="AD37" s="2">
        <f t="shared" si="4"/>
        <v>29.359066177765381</v>
      </c>
      <c r="AE37" s="2">
        <f t="shared" si="4"/>
        <v>11.205767861932936</v>
      </c>
      <c r="AF37" s="2">
        <f t="shared" si="4"/>
        <v>4.3849692678794892</v>
      </c>
      <c r="AG37" s="2">
        <f t="shared" si="4"/>
        <v>2.3929165865944286</v>
      </c>
      <c r="AH37" s="2">
        <f t="shared" si="4"/>
        <v>11.375415997831315</v>
      </c>
      <c r="AI37" s="2">
        <f t="shared" si="4"/>
        <v>1.2123865667142015</v>
      </c>
      <c r="AJ37" s="2">
        <f t="shared" si="4"/>
        <v>0.51480622921624986</v>
      </c>
      <c r="AK37" s="2">
        <f t="shared" si="4"/>
        <v>13.137548437568414</v>
      </c>
      <c r="AL37" s="2">
        <f t="shared" si="4"/>
        <v>1.8114061150299261</v>
      </c>
    </row>
    <row r="38" spans="1:38" x14ac:dyDescent="0.25">
      <c r="A38">
        <f t="shared" si="1"/>
        <v>2041</v>
      </c>
      <c r="B38">
        <v>51502</v>
      </c>
      <c r="C38" s="3">
        <v>87218.860856871339</v>
      </c>
      <c r="D38" s="3">
        <v>49613.687785941453</v>
      </c>
      <c r="E38" s="4">
        <v>1.0086541782513296</v>
      </c>
      <c r="F38" s="3">
        <v>65.234820628941122</v>
      </c>
      <c r="G38" s="3">
        <v>442.33300715870143</v>
      </c>
      <c r="H38" s="3">
        <v>26668.67</v>
      </c>
      <c r="I38" s="3">
        <v>17768.91</v>
      </c>
      <c r="J38" s="3">
        <v>8899.759</v>
      </c>
      <c r="K38" s="3">
        <v>2037.684</v>
      </c>
      <c r="L38" s="3">
        <v>596.13559999999995</v>
      </c>
      <c r="M38" s="3">
        <v>4369.8310000000001</v>
      </c>
      <c r="N38" s="3">
        <v>25680.18</v>
      </c>
      <c r="O38" s="3">
        <v>9856.3250000000007</v>
      </c>
      <c r="P38" s="3">
        <v>3815.5340000000001</v>
      </c>
      <c r="Q38" s="3">
        <v>2086.8150000000001</v>
      </c>
      <c r="R38" s="3">
        <v>9921.5079999999998</v>
      </c>
      <c r="S38" s="3">
        <v>988.48379999999997</v>
      </c>
      <c r="T38" s="3">
        <v>415.11959999999999</v>
      </c>
      <c r="U38" s="3">
        <v>10571.26</v>
      </c>
      <c r="V38" s="3">
        <v>963.25720000000001</v>
      </c>
      <c r="W38" s="2">
        <f t="shared" si="3"/>
        <v>3.7248430184250334</v>
      </c>
      <c r="X38" s="2">
        <f t="shared" si="4"/>
        <v>30.576723587073737</v>
      </c>
      <c r="Y38" s="2">
        <f t="shared" si="4"/>
        <v>20.372783851372805</v>
      </c>
      <c r="Z38" s="2">
        <f t="shared" si="4"/>
        <v>10.203938589159931</v>
      </c>
      <c r="AA38" s="2">
        <f t="shared" si="4"/>
        <v>2.3362882523126483</v>
      </c>
      <c r="AB38" s="2">
        <f t="shared" si="4"/>
        <v>0.68349390733074999</v>
      </c>
      <c r="AC38" s="2">
        <f t="shared" si="4"/>
        <v>5.0101904072916277</v>
      </c>
      <c r="AD38" s="2">
        <f t="shared" si="4"/>
        <v>29.443379273368308</v>
      </c>
      <c r="AE38" s="2">
        <f t="shared" si="4"/>
        <v>11.300680727961483</v>
      </c>
      <c r="AF38" s="2">
        <f t="shared" si="4"/>
        <v>4.374666170269526</v>
      </c>
      <c r="AG38" s="2">
        <f t="shared" si="4"/>
        <v>2.392618958214237</v>
      </c>
      <c r="AH38" s="2">
        <f t="shared" si="4"/>
        <v>11.375415710005063</v>
      </c>
      <c r="AI38" s="2">
        <f t="shared" si="4"/>
        <v>1.1333372051512234</v>
      </c>
      <c r="AJ38" s="2">
        <f t="shared" si="4"/>
        <v>0.47595164156205066</v>
      </c>
      <c r="AK38" s="2">
        <f t="shared" si="4"/>
        <v>12.120383018241595</v>
      </c>
      <c r="AL38" s="2">
        <f t="shared" si="4"/>
        <v>1.1044138739449174</v>
      </c>
    </row>
    <row r="39" spans="1:38" x14ac:dyDescent="0.25">
      <c r="A39">
        <f t="shared" si="1"/>
        <v>2042</v>
      </c>
      <c r="B39">
        <v>51867</v>
      </c>
      <c r="C39" s="3">
        <v>89655.410710121345</v>
      </c>
      <c r="D39" s="3">
        <v>49999.711741374886</v>
      </c>
      <c r="E39" s="4">
        <v>1.0069042741128202</v>
      </c>
      <c r="F39" s="3">
        <v>65.907657074697326</v>
      </c>
      <c r="G39" s="3">
        <v>441.29830900860765</v>
      </c>
      <c r="H39" s="3">
        <v>27415.119999999999</v>
      </c>
      <c r="I39" s="3">
        <v>18265.3</v>
      </c>
      <c r="J39" s="3">
        <v>9149.8250000000007</v>
      </c>
      <c r="K39" s="3">
        <v>2095.9679999999998</v>
      </c>
      <c r="L39" s="3">
        <v>608.54280000000006</v>
      </c>
      <c r="M39" s="3">
        <v>4506.0039999999999</v>
      </c>
      <c r="N39" s="3">
        <v>26467.64</v>
      </c>
      <c r="O39" s="3">
        <v>10207.99</v>
      </c>
      <c r="P39" s="3">
        <v>3914.9250000000002</v>
      </c>
      <c r="Q39" s="3">
        <v>2146.0500000000002</v>
      </c>
      <c r="R39" s="3">
        <v>10198.68</v>
      </c>
      <c r="S39" s="3">
        <v>947.48080000000004</v>
      </c>
      <c r="T39" s="3">
        <v>394.08710000000002</v>
      </c>
      <c r="U39" s="3">
        <v>10017.86</v>
      </c>
      <c r="V39" s="3">
        <v>409.86349999999999</v>
      </c>
      <c r="W39" s="2">
        <f t="shared" si="3"/>
        <v>3.7279103910035323</v>
      </c>
      <c r="X39" s="2">
        <f t="shared" si="4"/>
        <v>30.578321802172127</v>
      </c>
      <c r="Y39" s="2">
        <f t="shared" si="4"/>
        <v>20.372780466152058</v>
      </c>
      <c r="Z39" s="2">
        <f t="shared" si="4"/>
        <v>10.205546912928327</v>
      </c>
      <c r="AA39" s="2">
        <f t="shared" si="4"/>
        <v>2.3378042478404293</v>
      </c>
      <c r="AB39" s="2">
        <f t="shared" si="4"/>
        <v>0.67875747283961818</v>
      </c>
      <c r="AC39" s="2">
        <f t="shared" si="4"/>
        <v>5.0259141799807843</v>
      </c>
      <c r="AD39" s="2">
        <f t="shared" si="4"/>
        <v>29.521519995682787</v>
      </c>
      <c r="AE39" s="2">
        <f t="shared" si="4"/>
        <v>11.385804737435221</v>
      </c>
      <c r="AF39" s="2">
        <f t="shared" si="4"/>
        <v>4.3666355092142117</v>
      </c>
      <c r="AG39" s="2">
        <f t="shared" si="4"/>
        <v>2.3936647916752327</v>
      </c>
      <c r="AH39" s="2">
        <f t="shared" si="4"/>
        <v>11.375420534266377</v>
      </c>
      <c r="AI39" s="2">
        <f t="shared" si="4"/>
        <v>1.056802698794661</v>
      </c>
      <c r="AJ39" s="2">
        <f t="shared" si="4"/>
        <v>0.43955752015255767</v>
      </c>
      <c r="AK39" s="2">
        <f t="shared" si="4"/>
        <v>11.173737224170752</v>
      </c>
      <c r="AL39" s="2">
        <f t="shared" si="4"/>
        <v>0.45715422722806159</v>
      </c>
    </row>
    <row r="40" spans="1:38" x14ac:dyDescent="0.25">
      <c r="A40">
        <f t="shared" si="1"/>
        <v>2043</v>
      </c>
      <c r="B40">
        <v>52232</v>
      </c>
      <c r="C40" s="3">
        <v>92113.28016550139</v>
      </c>
      <c r="D40" s="3">
        <v>50363.157832083678</v>
      </c>
      <c r="E40" s="4">
        <v>1.0048797387040276</v>
      </c>
      <c r="F40" s="3">
        <v>66.587436504742016</v>
      </c>
      <c r="G40" s="3">
        <v>440.02631354967497</v>
      </c>
      <c r="H40" s="3">
        <v>28169.56</v>
      </c>
      <c r="I40" s="3">
        <v>18766.04</v>
      </c>
      <c r="J40" s="3">
        <v>9403.5220000000008</v>
      </c>
      <c r="K40" s="3">
        <v>2155.2730000000001</v>
      </c>
      <c r="L40" s="3">
        <v>621.12509999999997</v>
      </c>
      <c r="M40" s="3">
        <v>4643.5720000000001</v>
      </c>
      <c r="N40" s="3">
        <v>27260.639999999999</v>
      </c>
      <c r="O40" s="3">
        <v>10562.17</v>
      </c>
      <c r="P40" s="3">
        <v>4014.2620000000002</v>
      </c>
      <c r="Q40" s="3">
        <v>2205.9450000000002</v>
      </c>
      <c r="R40" s="3">
        <v>10478.27</v>
      </c>
      <c r="S40" s="3">
        <v>908.91399999999999</v>
      </c>
      <c r="T40" s="3">
        <v>373.70299999999997</v>
      </c>
      <c r="U40" s="3">
        <v>9482.652</v>
      </c>
      <c r="V40" s="3">
        <v>-125.3476</v>
      </c>
      <c r="W40" s="2">
        <f t="shared" si="3"/>
        <v>3.7303675635315319</v>
      </c>
      <c r="X40" s="2">
        <f t="shared" si="4"/>
        <v>30.581431851506434</v>
      </c>
      <c r="Y40" s="2">
        <f t="shared" si="4"/>
        <v>20.372784430521591</v>
      </c>
      <c r="Z40" s="2">
        <f t="shared" si="4"/>
        <v>10.208649592224425</v>
      </c>
      <c r="AA40" s="2">
        <f t="shared" si="4"/>
        <v>2.3398070247065212</v>
      </c>
      <c r="AB40" s="2">
        <f t="shared" si="4"/>
        <v>0.67430570150581393</v>
      </c>
      <c r="AC40" s="2">
        <f t="shared" si="4"/>
        <v>5.0411536660694534</v>
      </c>
      <c r="AD40" s="2">
        <f t="shared" si="4"/>
        <v>29.594690310691767</v>
      </c>
      <c r="AE40" s="2">
        <f t="shared" si="4"/>
        <v>11.466500792310057</v>
      </c>
      <c r="AF40" s="2">
        <f t="shared" si="4"/>
        <v>4.3579622751328708</v>
      </c>
      <c r="AG40" s="2">
        <f t="shared" si="4"/>
        <v>2.3948175507771996</v>
      </c>
      <c r="AH40" s="2">
        <f t="shared" si="4"/>
        <v>11.375417291810178</v>
      </c>
      <c r="AI40" s="2">
        <f t="shared" si="4"/>
        <v>0.98673502709591898</v>
      </c>
      <c r="AJ40" s="2">
        <f t="shared" si="4"/>
        <v>0.40569937291187746</v>
      </c>
      <c r="AK40" s="2">
        <f t="shared" si="4"/>
        <v>10.294554686319247</v>
      </c>
      <c r="AL40" s="2">
        <f t="shared" si="4"/>
        <v>-0.13607983536661161</v>
      </c>
    </row>
    <row r="41" spans="1:38" x14ac:dyDescent="0.25">
      <c r="A41">
        <f t="shared" si="1"/>
        <v>2044</v>
      </c>
      <c r="B41">
        <v>52597</v>
      </c>
      <c r="C41" s="3">
        <v>94631.209145290966</v>
      </c>
      <c r="D41" s="3">
        <v>50725.355833814385</v>
      </c>
      <c r="E41" s="4">
        <v>1.0028307965685554</v>
      </c>
      <c r="F41" s="3">
        <v>67.274282745992039</v>
      </c>
      <c r="G41" s="3">
        <v>438.73600990186412</v>
      </c>
      <c r="H41" s="3">
        <v>28940.14</v>
      </c>
      <c r="I41" s="3">
        <v>19279.009999999998</v>
      </c>
      <c r="J41" s="3">
        <v>9661.1309999999994</v>
      </c>
      <c r="K41" s="3">
        <v>2216.1010000000001</v>
      </c>
      <c r="L41" s="3">
        <v>634.0145</v>
      </c>
      <c r="M41" s="3">
        <v>4782.1859999999997</v>
      </c>
      <c r="N41" s="3">
        <v>28072.67</v>
      </c>
      <c r="O41" s="3">
        <v>10922.27</v>
      </c>
      <c r="P41" s="3">
        <v>4119.5339999999997</v>
      </c>
      <c r="Q41" s="3">
        <v>2266.1729999999998</v>
      </c>
      <c r="R41" s="3">
        <v>10764.69</v>
      </c>
      <c r="S41" s="3">
        <v>867.47339999999997</v>
      </c>
      <c r="T41" s="3">
        <v>353.92380000000003</v>
      </c>
      <c r="U41" s="3">
        <v>8969.1029999999992</v>
      </c>
      <c r="V41" s="3">
        <v>-638.8972</v>
      </c>
      <c r="W41" s="2">
        <f t="shared" si="3"/>
        <v>3.7323293104081015</v>
      </c>
      <c r="X41" s="2">
        <f t="shared" si="4"/>
        <v>30.582024959194044</v>
      </c>
      <c r="Y41" s="2">
        <f t="shared" si="4"/>
        <v>20.372782060092021</v>
      </c>
      <c r="Z41" s="2">
        <f t="shared" si="4"/>
        <v>10.20924395583585</v>
      </c>
      <c r="AA41" s="2">
        <f t="shared" si="4"/>
        <v>2.3418288955787663</v>
      </c>
      <c r="AB41" s="2">
        <f t="shared" si="4"/>
        <v>0.66998457034039682</v>
      </c>
      <c r="AC41" s="2">
        <f t="shared" si="4"/>
        <v>5.0534977236291301</v>
      </c>
      <c r="AD41" s="2">
        <f t="shared" si="4"/>
        <v>29.665340064395608</v>
      </c>
      <c r="AE41" s="2">
        <f t="shared" si="4"/>
        <v>11.541932200433596</v>
      </c>
      <c r="AF41" s="2">
        <f t="shared" si="4"/>
        <v>4.3532509382556013</v>
      </c>
      <c r="AG41" s="2">
        <f t="shared" si="4"/>
        <v>2.3947416718734478</v>
      </c>
      <c r="AH41" s="2">
        <f t="shared" si="4"/>
        <v>11.375412083631472</v>
      </c>
      <c r="AI41" s="2">
        <f t="shared" si="4"/>
        <v>0.91668848769345679</v>
      </c>
      <c r="AJ41" s="2">
        <f t="shared" si="4"/>
        <v>0.37400325241179905</v>
      </c>
      <c r="AK41" s="2">
        <f t="shared" si="4"/>
        <v>9.4779545574963411</v>
      </c>
      <c r="AL41" s="2">
        <f t="shared" si="4"/>
        <v>-0.67514428460813214</v>
      </c>
    </row>
    <row r="42" spans="1:38" x14ac:dyDescent="0.25">
      <c r="A42">
        <f t="shared" si="1"/>
        <v>2045</v>
      </c>
      <c r="B42">
        <v>52963</v>
      </c>
      <c r="C42" s="3">
        <v>97207.66522355398</v>
      </c>
      <c r="D42" s="3">
        <v>51084.715495951692</v>
      </c>
      <c r="E42" s="4">
        <v>1.0007071998167121</v>
      </c>
      <c r="F42" s="3">
        <v>67.96751047651604</v>
      </c>
      <c r="G42" s="3">
        <v>437.41537083151678</v>
      </c>
      <c r="H42" s="3">
        <v>29759.8</v>
      </c>
      <c r="I42" s="3">
        <v>19803.900000000001</v>
      </c>
      <c r="J42" s="3">
        <v>9955.8989999999994</v>
      </c>
      <c r="K42" s="3">
        <v>2278.31</v>
      </c>
      <c r="L42" s="3">
        <v>647.17550000000006</v>
      </c>
      <c r="M42" s="3">
        <v>4955.2809999999999</v>
      </c>
      <c r="N42" s="3">
        <v>28901.34</v>
      </c>
      <c r="O42" s="3">
        <v>11288.49</v>
      </c>
      <c r="P42" s="3">
        <v>4227.9960000000001</v>
      </c>
      <c r="Q42" s="3">
        <v>2327.085</v>
      </c>
      <c r="R42" s="3">
        <v>11057.78</v>
      </c>
      <c r="S42" s="3">
        <v>858.45799999999997</v>
      </c>
      <c r="T42" s="3">
        <v>334.8974</v>
      </c>
      <c r="U42" s="3">
        <v>8445.5419999999995</v>
      </c>
      <c r="V42" s="3">
        <v>-1162.4580000000001</v>
      </c>
      <c r="W42" s="2">
        <f t="shared" si="3"/>
        <v>3.7339007033367775</v>
      </c>
      <c r="X42" s="2">
        <f t="shared" si="4"/>
        <v>30.614663906966289</v>
      </c>
      <c r="Y42" s="2">
        <f t="shared" si="4"/>
        <v>20.372776112311566</v>
      </c>
      <c r="Z42" s="2">
        <f t="shared" si="4"/>
        <v>10.241886765929264</v>
      </c>
      <c r="AA42" s="2">
        <f t="shared" si="4"/>
        <v>2.343755499898533</v>
      </c>
      <c r="AB42" s="2">
        <f t="shared" si="4"/>
        <v>0.66576591312182409</v>
      </c>
      <c r="AC42" s="2">
        <f t="shared" si="4"/>
        <v>5.0976237199032184</v>
      </c>
      <c r="AD42" s="2">
        <f t="shared" si="4"/>
        <v>29.731544249657627</v>
      </c>
      <c r="AE42" s="2">
        <f t="shared" si="4"/>
        <v>11.612757053715073</v>
      </c>
      <c r="AF42" s="2">
        <f t="shared" si="4"/>
        <v>4.3494471246445823</v>
      </c>
      <c r="AG42" s="2">
        <f t="shared" si="4"/>
        <v>2.3939315841485036</v>
      </c>
      <c r="AH42" s="2">
        <f t="shared" si="4"/>
        <v>11.375419803129512</v>
      </c>
      <c r="AI42" s="2">
        <f t="shared" si="4"/>
        <v>0.88311759985774319</v>
      </c>
      <c r="AJ42" s="2">
        <f t="shared" si="4"/>
        <v>0.34451748144533401</v>
      </c>
      <c r="AK42" s="2">
        <f t="shared" si="4"/>
        <v>8.6881440682453466</v>
      </c>
      <c r="AL42" s="2">
        <f t="shared" si="4"/>
        <v>-1.19585013931425</v>
      </c>
    </row>
    <row r="43" spans="1:38" x14ac:dyDescent="0.25">
      <c r="A43">
        <f t="shared" si="1"/>
        <v>2046</v>
      </c>
      <c r="B43">
        <v>53328</v>
      </c>
      <c r="C43" s="3">
        <v>99840.779267413207</v>
      </c>
      <c r="D43" s="3">
        <v>51439.685600044177</v>
      </c>
      <c r="E43" s="4">
        <v>0.99851753833180756</v>
      </c>
      <c r="F43" s="3">
        <v>68.667311631268845</v>
      </c>
      <c r="G43" s="3">
        <v>436.03858489292884</v>
      </c>
      <c r="H43" s="3">
        <v>30565.29</v>
      </c>
      <c r="I43" s="3">
        <v>20340.34</v>
      </c>
      <c r="J43" s="3">
        <v>10224.950000000001</v>
      </c>
      <c r="K43" s="3">
        <v>2341.91</v>
      </c>
      <c r="L43" s="3">
        <v>660.61410000000001</v>
      </c>
      <c r="M43" s="3">
        <v>5099.9350000000004</v>
      </c>
      <c r="N43" s="3">
        <v>29743.26</v>
      </c>
      <c r="O43" s="3">
        <v>11656.68</v>
      </c>
      <c r="P43" s="3">
        <v>4339.6639999999998</v>
      </c>
      <c r="Q43" s="3">
        <v>2389.614</v>
      </c>
      <c r="R43" s="3">
        <v>11357.3</v>
      </c>
      <c r="S43" s="3">
        <v>822.02890000000002</v>
      </c>
      <c r="T43" s="3">
        <v>315.45429999999999</v>
      </c>
      <c r="U43" s="3">
        <v>7938.9679999999998</v>
      </c>
      <c r="V43" s="3">
        <v>-1669.0319999999999</v>
      </c>
      <c r="W43" s="2">
        <f t="shared" si="3"/>
        <v>3.7351575541273729</v>
      </c>
      <c r="X43" s="2">
        <f t="shared" si="4"/>
        <v>30.614033889032488</v>
      </c>
      <c r="Y43" s="2">
        <f t="shared" si="4"/>
        <v>20.372777685879736</v>
      </c>
      <c r="Z43" s="2">
        <f t="shared" si="4"/>
        <v>10.241256203152751</v>
      </c>
      <c r="AA43" s="2">
        <f t="shared" si="4"/>
        <v>2.345644752759227</v>
      </c>
      <c r="AB43" s="2">
        <f t="shared" si="4"/>
        <v>0.66166761201914648</v>
      </c>
      <c r="AC43" s="2">
        <f t="shared" si="4"/>
        <v>5.1080681034553548</v>
      </c>
      <c r="AD43" s="2">
        <f t="shared" si="4"/>
        <v>29.790692959572915</v>
      </c>
      <c r="AE43" s="2">
        <f t="shared" si="4"/>
        <v>11.675269449549054</v>
      </c>
      <c r="AF43" s="2">
        <f t="shared" si="4"/>
        <v>4.3465846639444372</v>
      </c>
      <c r="AG43" s="2">
        <f t="shared" si="4"/>
        <v>2.3934248285459248</v>
      </c>
      <c r="AH43" s="2">
        <f t="shared" si="4"/>
        <v>11.375412014344004</v>
      </c>
      <c r="AI43" s="2">
        <f t="shared" si="4"/>
        <v>0.8233398277053513</v>
      </c>
      <c r="AJ43" s="2">
        <f t="shared" si="4"/>
        <v>0.31595736963860055</v>
      </c>
      <c r="AK43" s="2">
        <f t="shared" si="4"/>
        <v>7.9516286413753781</v>
      </c>
      <c r="AL43" s="2">
        <f t="shared" si="4"/>
        <v>-1.6716936829285658</v>
      </c>
    </row>
    <row r="44" spans="1:38" x14ac:dyDescent="0.25">
      <c r="A44">
        <f t="shared" si="1"/>
        <v>2047</v>
      </c>
      <c r="B44">
        <v>53693</v>
      </c>
      <c r="C44" s="3">
        <v>102538.58221904884</v>
      </c>
      <c r="D44" s="3">
        <v>51793.756471369365</v>
      </c>
      <c r="E44" s="4">
        <v>0.99627554660017648</v>
      </c>
      <c r="F44" s="3">
        <v>69.374949896706354</v>
      </c>
      <c r="G44" s="3">
        <v>434.61172114288127</v>
      </c>
      <c r="H44" s="3">
        <v>31389.84</v>
      </c>
      <c r="I44" s="3">
        <v>20889.96</v>
      </c>
      <c r="J44" s="3">
        <v>10499.88</v>
      </c>
      <c r="K44" s="3">
        <v>2407.0160000000001</v>
      </c>
      <c r="L44" s="3">
        <v>674.34090000000003</v>
      </c>
      <c r="M44" s="3">
        <v>5247.3649999999998</v>
      </c>
      <c r="N44" s="3">
        <v>30596.15</v>
      </c>
      <c r="O44" s="3">
        <v>12023.89</v>
      </c>
      <c r="P44" s="3">
        <v>4454.9660000000003</v>
      </c>
      <c r="Q44" s="3">
        <v>2453.1010000000001</v>
      </c>
      <c r="R44" s="3">
        <v>11664.19</v>
      </c>
      <c r="S44" s="3">
        <v>793.68989999999997</v>
      </c>
      <c r="T44" s="3">
        <v>296.61270000000002</v>
      </c>
      <c r="U44" s="3">
        <v>7441.89</v>
      </c>
      <c r="V44" s="3">
        <v>-2166.11</v>
      </c>
      <c r="W44" s="2">
        <f t="shared" si="3"/>
        <v>3.7361619293590804</v>
      </c>
      <c r="X44" s="2">
        <f t="shared" si="4"/>
        <v>30.61271115777982</v>
      </c>
      <c r="Y44" s="2">
        <f t="shared" si="4"/>
        <v>20.372780223714877</v>
      </c>
      <c r="Z44" s="2">
        <f t="shared" si="4"/>
        <v>10.239930934064946</v>
      </c>
      <c r="AA44" s="2">
        <f t="shared" si="4"/>
        <v>2.3474246941097681</v>
      </c>
      <c r="AB44" s="2">
        <f t="shared" si="4"/>
        <v>0.65764601519400179</v>
      </c>
      <c r="AC44" s="2">
        <f t="shared" si="4"/>
        <v>5.117454217174835</v>
      </c>
      <c r="AD44" s="2">
        <f t="shared" si="4"/>
        <v>29.838670808456019</v>
      </c>
      <c r="AE44" s="2">
        <f t="shared" si="4"/>
        <v>11.726210505148075</v>
      </c>
      <c r="AF44" s="2">
        <f t="shared" si="4"/>
        <v>4.3446729061291727</v>
      </c>
      <c r="AG44" s="2">
        <f t="shared" si="4"/>
        <v>2.3923687522415165</v>
      </c>
      <c r="AH44" s="2">
        <f t="shared" si="4"/>
        <v>11.375415719209267</v>
      </c>
      <c r="AI44" s="2">
        <f t="shared" si="4"/>
        <v>0.77404025179953606</v>
      </c>
      <c r="AJ44" s="2">
        <f t="shared" si="4"/>
        <v>0.28926935947520593</v>
      </c>
      <c r="AK44" s="2">
        <f t="shared" si="4"/>
        <v>7.257648622546979</v>
      </c>
      <c r="AL44" s="2">
        <f t="shared" si="4"/>
        <v>-2.1124828850984412</v>
      </c>
    </row>
    <row r="45" spans="1:38" x14ac:dyDescent="0.25">
      <c r="A45">
        <f t="shared" si="1"/>
        <v>2048</v>
      </c>
      <c r="B45">
        <v>54058</v>
      </c>
      <c r="C45" s="3">
        <v>105273.84693528344</v>
      </c>
      <c r="D45" s="3">
        <v>52132.738770686323</v>
      </c>
      <c r="E45" s="4">
        <v>0.99399724448516014</v>
      </c>
      <c r="F45" s="3">
        <v>70.08978609845353</v>
      </c>
      <c r="G45" s="3">
        <v>433.04101990615726</v>
      </c>
      <c r="H45" s="3">
        <v>32228.42</v>
      </c>
      <c r="I45" s="3">
        <v>21447.21</v>
      </c>
      <c r="J45" s="3">
        <v>10781.21</v>
      </c>
      <c r="K45" s="3">
        <v>2473.7759999999998</v>
      </c>
      <c r="L45" s="3">
        <v>688.3682</v>
      </c>
      <c r="M45" s="3">
        <v>5397.93</v>
      </c>
      <c r="N45" s="3">
        <v>31454.79</v>
      </c>
      <c r="O45" s="3">
        <v>12390.44</v>
      </c>
      <c r="P45" s="3">
        <v>4572.835</v>
      </c>
      <c r="Q45" s="3">
        <v>2516.17</v>
      </c>
      <c r="R45" s="3">
        <v>11975.34</v>
      </c>
      <c r="S45" s="3">
        <v>773.63120000000004</v>
      </c>
      <c r="T45" s="3">
        <v>278.101</v>
      </c>
      <c r="U45" s="3">
        <v>6946.36</v>
      </c>
      <c r="V45" s="3">
        <v>-2661.64</v>
      </c>
      <c r="W45" s="2">
        <f t="shared" si="3"/>
        <v>3.7369673564108039</v>
      </c>
      <c r="X45" s="2">
        <f t="shared" si="4"/>
        <v>30.613890285411777</v>
      </c>
      <c r="Y45" s="2">
        <f t="shared" si="4"/>
        <v>20.372780727947145</v>
      </c>
      <c r="Z45" s="2">
        <f t="shared" si="4"/>
        <v>10.241109557464632</v>
      </c>
      <c r="AA45" s="2">
        <f t="shared" si="4"/>
        <v>2.3498485825456163</v>
      </c>
      <c r="AB45" s="2">
        <f t="shared" si="4"/>
        <v>0.65388339083226521</v>
      </c>
      <c r="AC45" s="2">
        <f t="shared" si="4"/>
        <v>5.127512822171636</v>
      </c>
      <c r="AD45" s="2">
        <f t="shared" si="4"/>
        <v>29.879016408830079</v>
      </c>
      <c r="AE45" s="2">
        <f t="shared" si="4"/>
        <v>11.769722833076443</v>
      </c>
      <c r="AF45" s="2">
        <f t="shared" si="4"/>
        <v>4.3437521598418716</v>
      </c>
      <c r="AG45" s="2">
        <f t="shared" si="4"/>
        <v>2.3901187932714216</v>
      </c>
      <c r="AH45" s="2">
        <f t="shared" si="4"/>
        <v>11.375417873122638</v>
      </c>
      <c r="AI45" s="2">
        <f t="shared" si="4"/>
        <v>0.73487501646594711</v>
      </c>
      <c r="AJ45" s="2">
        <f t="shared" si="4"/>
        <v>0.26416912471239051</v>
      </c>
      <c r="AK45" s="2">
        <f t="shared" si="4"/>
        <v>6.5983719624782395</v>
      </c>
      <c r="AL45" s="2">
        <f t="shared" si="4"/>
        <v>-2.5283012614103764</v>
      </c>
    </row>
    <row r="46" spans="1:38" x14ac:dyDescent="0.25">
      <c r="A46">
        <f t="shared" si="1"/>
        <v>2049</v>
      </c>
      <c r="B46">
        <v>54424</v>
      </c>
      <c r="C46" s="3">
        <v>108072.72291692744</v>
      </c>
      <c r="D46" s="3">
        <v>52469.363882481972</v>
      </c>
      <c r="E46" s="4">
        <v>0.99170203485035802</v>
      </c>
      <c r="F46" s="3">
        <v>70.811452536750835</v>
      </c>
      <c r="G46" s="3">
        <v>431.45959745208654</v>
      </c>
      <c r="H46" s="3">
        <v>33088.17</v>
      </c>
      <c r="I46" s="3">
        <v>22017.42</v>
      </c>
      <c r="J46" s="3">
        <v>11070.75</v>
      </c>
      <c r="K46" s="3">
        <v>2542.2370000000001</v>
      </c>
      <c r="L46" s="3">
        <v>702.7079</v>
      </c>
      <c r="M46" s="3">
        <v>5553.6090000000004</v>
      </c>
      <c r="N46" s="3">
        <v>32328.58</v>
      </c>
      <c r="O46" s="3">
        <v>12760.81</v>
      </c>
      <c r="P46" s="3">
        <v>4693.8590000000004</v>
      </c>
      <c r="Q46" s="3">
        <v>2580.1880000000001</v>
      </c>
      <c r="R46" s="3">
        <v>12293.72</v>
      </c>
      <c r="S46" s="3">
        <v>759.58920000000001</v>
      </c>
      <c r="T46" s="3">
        <v>259.62790000000001</v>
      </c>
      <c r="U46" s="3">
        <v>6446.3990000000003</v>
      </c>
      <c r="V46" s="3">
        <v>-3161.6010000000001</v>
      </c>
      <c r="W46" s="2">
        <f t="shared" si="3"/>
        <v>3.7376107774431504</v>
      </c>
      <c r="X46" s="2">
        <f t="shared" si="4"/>
        <v>30.616578454707739</v>
      </c>
      <c r="Y46" s="2">
        <f t="shared" si="4"/>
        <v>20.372781776696968</v>
      </c>
      <c r="Z46" s="2">
        <f t="shared" si="4"/>
        <v>10.243796678010773</v>
      </c>
      <c r="AA46" s="2">
        <f t="shared" si="4"/>
        <v>2.3523391762361245</v>
      </c>
      <c r="AB46" s="2">
        <f t="shared" si="4"/>
        <v>0.65021763219582462</v>
      </c>
      <c r="AC46" s="2">
        <f t="shared" si="4"/>
        <v>5.138770311421605</v>
      </c>
      <c r="AD46" s="2">
        <f t="shared" si="4"/>
        <v>29.913727652490167</v>
      </c>
      <c r="AE46" s="2">
        <f t="shared" si="4"/>
        <v>11.807614035790408</v>
      </c>
      <c r="AF46" s="2">
        <f t="shared" si="4"/>
        <v>4.3432411743785178</v>
      </c>
      <c r="AG46" s="2">
        <f t="shared" si="4"/>
        <v>2.3874553452153884</v>
      </c>
      <c r="AH46" s="2">
        <f t="shared" si="4"/>
        <v>11.375414321197264</v>
      </c>
      <c r="AI46" s="2">
        <f t="shared" si="4"/>
        <v>0.70285006197528266</v>
      </c>
      <c r="AJ46" s="2">
        <f t="shared" si="4"/>
        <v>0.2402344393594755</v>
      </c>
      <c r="AK46" s="2">
        <f t="shared" si="4"/>
        <v>5.9648714550804574</v>
      </c>
      <c r="AL46" s="2">
        <f t="shared" si="4"/>
        <v>-2.9254384590922515</v>
      </c>
    </row>
    <row r="47" spans="1:38" x14ac:dyDescent="0.25">
      <c r="A47">
        <f t="shared" si="1"/>
        <v>2050</v>
      </c>
      <c r="B47">
        <v>54789</v>
      </c>
      <c r="C47" s="3">
        <v>110934.22751643363</v>
      </c>
      <c r="D47" s="3">
        <v>52802.586168455295</v>
      </c>
      <c r="E47" s="4">
        <v>0.98940742897685274</v>
      </c>
      <c r="F47" s="3">
        <v>71.539990292599271</v>
      </c>
      <c r="G47" s="3">
        <v>429.85870645597998</v>
      </c>
      <c r="H47" s="3">
        <v>33972.36</v>
      </c>
      <c r="I47" s="3">
        <v>22600.39</v>
      </c>
      <c r="J47" s="3">
        <v>11371.97</v>
      </c>
      <c r="K47" s="3">
        <v>2612.3780000000002</v>
      </c>
      <c r="L47" s="3">
        <v>717.37109999999996</v>
      </c>
      <c r="M47" s="3">
        <v>5717.8010000000004</v>
      </c>
      <c r="N47" s="3">
        <v>33216.720000000001</v>
      </c>
      <c r="O47" s="3">
        <v>13134.3</v>
      </c>
      <c r="P47" s="3">
        <v>4818.0569999999998</v>
      </c>
      <c r="Q47" s="3">
        <v>2645.1379999999999</v>
      </c>
      <c r="R47" s="3">
        <v>12619.23</v>
      </c>
      <c r="S47" s="3">
        <v>755.63279999999997</v>
      </c>
      <c r="T47" s="3">
        <v>240.97450000000001</v>
      </c>
      <c r="U47" s="3">
        <v>5931.741</v>
      </c>
      <c r="V47" s="3">
        <v>-3676.259</v>
      </c>
      <c r="W47" s="2">
        <f t="shared" si="3"/>
        <v>3.7381257350033716</v>
      </c>
      <c r="X47" s="2">
        <f t="shared" si="4"/>
        <v>30.623875751032191</v>
      </c>
      <c r="Y47" s="2">
        <f t="shared" si="4"/>
        <v>20.37278350061257</v>
      </c>
      <c r="Z47" s="2">
        <f t="shared" si="4"/>
        <v>10.251092250419623</v>
      </c>
      <c r="AA47" s="2">
        <f t="shared" si="4"/>
        <v>2.3548890711958186</v>
      </c>
      <c r="AB47" s="2">
        <f t="shared" si="4"/>
        <v>0.6466634473960976</v>
      </c>
      <c r="AC47" s="2">
        <f t="shared" si="4"/>
        <v>5.1542261824944644</v>
      </c>
      <c r="AD47" s="2">
        <f t="shared" si="4"/>
        <v>29.942715376171275</v>
      </c>
      <c r="AE47" s="2">
        <f t="shared" si="4"/>
        <v>11.839718267343867</v>
      </c>
      <c r="AF47" s="2">
        <f t="shared" si="4"/>
        <v>4.3431654123938079</v>
      </c>
      <c r="AG47" s="2">
        <f t="shared" si="4"/>
        <v>2.3844200831597742</v>
      </c>
      <c r="AH47" s="2">
        <f t="shared" si="4"/>
        <v>11.375416120449035</v>
      </c>
      <c r="AI47" s="2">
        <f t="shared" si="4"/>
        <v>0.68115388452861558</v>
      </c>
      <c r="AJ47" s="2">
        <f t="shared" si="4"/>
        <v>0.21722285844042355</v>
      </c>
      <c r="AK47" s="2">
        <f t="shared" si="4"/>
        <v>5.3470791953018111</v>
      </c>
      <c r="AL47" s="2">
        <f t="shared" si="4"/>
        <v>-3.3139086847252845</v>
      </c>
    </row>
    <row r="48" spans="1:38" x14ac:dyDescent="0.25">
      <c r="A48">
        <f t="shared" si="1"/>
        <v>2051</v>
      </c>
      <c r="B48">
        <v>55154</v>
      </c>
      <c r="C48" s="3">
        <v>113866.47174547431</v>
      </c>
      <c r="D48" s="3">
        <v>53135.552548263397</v>
      </c>
      <c r="E48" s="4">
        <v>0.98713714033727973</v>
      </c>
      <c r="F48" s="3">
        <v>72.275713034732647</v>
      </c>
      <c r="G48" s="3">
        <v>428.24657655092079</v>
      </c>
      <c r="H48" s="3">
        <v>34880.94</v>
      </c>
      <c r="I48" s="3">
        <v>23197.77</v>
      </c>
      <c r="J48" s="3">
        <v>11683.17</v>
      </c>
      <c r="K48" s="3">
        <v>2684.23</v>
      </c>
      <c r="L48" s="3">
        <v>732.3732</v>
      </c>
      <c r="M48" s="3">
        <v>5888.6149999999998</v>
      </c>
      <c r="N48" s="3">
        <v>34113.54</v>
      </c>
      <c r="O48" s="3">
        <v>13504.17</v>
      </c>
      <c r="P48" s="3">
        <v>4945.777</v>
      </c>
      <c r="Q48" s="3">
        <v>2710.808</v>
      </c>
      <c r="R48" s="3">
        <v>12952.78</v>
      </c>
      <c r="S48" s="3">
        <v>767.39499999999998</v>
      </c>
      <c r="T48" s="3">
        <v>221.7603</v>
      </c>
      <c r="U48" s="3">
        <v>5386.1059999999998</v>
      </c>
      <c r="V48" s="3">
        <v>-4221.8940000000002</v>
      </c>
      <c r="W48" s="2">
        <f t="shared" si="3"/>
        <v>3.7385364600376176</v>
      </c>
      <c r="X48" s="2">
        <f t="shared" si="4"/>
        <v>30.633196467147375</v>
      </c>
      <c r="Y48" s="2">
        <f t="shared" si="4"/>
        <v>20.372783703928203</v>
      </c>
      <c r="Z48" s="2">
        <f t="shared" si="4"/>
        <v>10.260412763219174</v>
      </c>
      <c r="AA48" s="2">
        <f t="shared" si="4"/>
        <v>2.357348883172615</v>
      </c>
      <c r="AB48" s="2">
        <f t="shared" si="4"/>
        <v>0.64318599564327739</v>
      </c>
      <c r="AC48" s="2">
        <f t="shared" si="4"/>
        <v>5.1715091455216244</v>
      </c>
      <c r="AD48" s="2">
        <f t="shared" si="4"/>
        <v>29.959249177627974</v>
      </c>
      <c r="AE48" s="2">
        <f t="shared" si="4"/>
        <v>11.85965437673863</v>
      </c>
      <c r="AF48" s="2">
        <f t="shared" si="4"/>
        <v>4.343488407241856</v>
      </c>
      <c r="AG48" s="2">
        <f t="shared" si="4"/>
        <v>2.3806902580238618</v>
      </c>
      <c r="AH48" s="2">
        <f t="shared" si="4"/>
        <v>11.375411744515405</v>
      </c>
      <c r="AI48" s="2">
        <f t="shared" si="4"/>
        <v>0.67394289841118271</v>
      </c>
      <c r="AJ48" s="2">
        <f t="shared" si="4"/>
        <v>0.19475469521502406</v>
      </c>
      <c r="AK48" s="2">
        <f t="shared" si="4"/>
        <v>4.7301948654732717</v>
      </c>
      <c r="AL48" s="2">
        <f t="shared" si="4"/>
        <v>-3.707758688999514</v>
      </c>
    </row>
    <row r="49" spans="1:38" x14ac:dyDescent="0.25">
      <c r="A49">
        <f t="shared" si="1"/>
        <v>2052</v>
      </c>
      <c r="B49">
        <v>55519</v>
      </c>
      <c r="C49" s="3">
        <v>116856.97058474839</v>
      </c>
      <c r="D49" s="3">
        <v>53461.85202928316</v>
      </c>
      <c r="E49" s="4">
        <v>0.98491097909779624</v>
      </c>
      <c r="F49" s="3">
        <v>73.019318606837402</v>
      </c>
      <c r="G49" s="3">
        <v>426.55782091406627</v>
      </c>
      <c r="H49" s="3">
        <v>35810.81</v>
      </c>
      <c r="I49" s="3">
        <v>23807.01</v>
      </c>
      <c r="J49" s="3">
        <v>12003.8</v>
      </c>
      <c r="K49" s="3">
        <v>2758.03</v>
      </c>
      <c r="L49" s="3">
        <v>747.72709999999995</v>
      </c>
      <c r="M49" s="3">
        <v>6064.9520000000002</v>
      </c>
      <c r="N49" s="3">
        <v>35012.43</v>
      </c>
      <c r="O49" s="3">
        <v>13865.44</v>
      </c>
      <c r="P49" s="3">
        <v>5076.4570000000003</v>
      </c>
      <c r="Q49" s="3">
        <v>2777.558</v>
      </c>
      <c r="R49" s="3">
        <v>13292.97</v>
      </c>
      <c r="S49" s="3">
        <v>798.38810000000001</v>
      </c>
      <c r="T49" s="3">
        <v>201.3793</v>
      </c>
      <c r="U49" s="3">
        <v>4789.0969999999998</v>
      </c>
      <c r="V49" s="3">
        <v>-4818.9030000000002</v>
      </c>
      <c r="W49" s="2">
        <f t="shared" si="3"/>
        <v>3.7388662607085714</v>
      </c>
      <c r="X49" s="2">
        <f t="shared" si="4"/>
        <v>30.644992610029082</v>
      </c>
      <c r="Y49" s="2">
        <f t="shared" si="4"/>
        <v>20.37277697759108</v>
      </c>
      <c r="Z49" s="2">
        <f t="shared" si="4"/>
        <v>10.272215632438002</v>
      </c>
      <c r="AA49" s="2">
        <f t="shared" si="4"/>
        <v>2.3601758510415851</v>
      </c>
      <c r="AB49" s="2">
        <f t="shared" si="4"/>
        <v>0.63986520980169037</v>
      </c>
      <c r="AC49" s="2">
        <f t="shared" si="4"/>
        <v>5.1900643749800999</v>
      </c>
      <c r="AD49" s="2">
        <f t="shared" si="4"/>
        <v>29.961781333881042</v>
      </c>
      <c r="AE49" s="2">
        <f t="shared" si="4"/>
        <v>11.865308445544841</v>
      </c>
      <c r="AF49" s="2">
        <f t="shared" si="4"/>
        <v>4.3441627611922327</v>
      </c>
      <c r="AG49" s="2">
        <f t="shared" si="4"/>
        <v>2.376886878122197</v>
      </c>
      <c r="AH49" s="2">
        <f t="shared" si="4"/>
        <v>11.375418970286857</v>
      </c>
      <c r="AI49" s="2">
        <f t="shared" si="4"/>
        <v>0.68321820769860153</v>
      </c>
      <c r="AJ49" s="2">
        <f t="shared" si="4"/>
        <v>0.1723297283784653</v>
      </c>
      <c r="AK49" s="2">
        <f t="shared" si="4"/>
        <v>4.0982553082075617</v>
      </c>
      <c r="AL49" s="2">
        <f t="shared" si="4"/>
        <v>-4.1237617027776521</v>
      </c>
    </row>
    <row r="50" spans="1:38" x14ac:dyDescent="0.25">
      <c r="A50">
        <f t="shared" si="1"/>
        <v>2053</v>
      </c>
      <c r="B50">
        <v>55885</v>
      </c>
      <c r="C50" s="3">
        <v>119908.93847186241</v>
      </c>
      <c r="D50" s="3">
        <v>53782.445757779009</v>
      </c>
      <c r="E50" s="4">
        <v>0.98274726862418471</v>
      </c>
      <c r="F50" s="3">
        <v>73.770952903696212</v>
      </c>
      <c r="G50" s="3">
        <v>424.81483891906919</v>
      </c>
      <c r="H50" s="3">
        <v>36763.199999999997</v>
      </c>
      <c r="I50" s="3">
        <v>24428.78</v>
      </c>
      <c r="J50" s="3">
        <v>12334.42</v>
      </c>
      <c r="K50" s="3">
        <v>2833.99</v>
      </c>
      <c r="L50" s="3">
        <v>763.44590000000005</v>
      </c>
      <c r="M50" s="3">
        <v>6247.1679999999997</v>
      </c>
      <c r="N50" s="3">
        <v>35922.949999999997</v>
      </c>
      <c r="O50" s="3">
        <v>14227.29</v>
      </c>
      <c r="P50" s="3">
        <v>5210.2060000000001</v>
      </c>
      <c r="Q50" s="3">
        <v>2845.3159999999998</v>
      </c>
      <c r="R50" s="3">
        <v>13640.14</v>
      </c>
      <c r="S50" s="3">
        <v>840.25660000000005</v>
      </c>
      <c r="T50" s="3">
        <v>179.07060000000001</v>
      </c>
      <c r="U50" s="3">
        <v>4127.9110000000001</v>
      </c>
      <c r="V50" s="3">
        <v>-5480.0889999999999</v>
      </c>
      <c r="W50" s="2">
        <f t="shared" si="3"/>
        <v>3.7391307797691304</v>
      </c>
      <c r="X50" s="2">
        <f t="shared" si="4"/>
        <v>30.659265663190553</v>
      </c>
      <c r="Y50" s="2">
        <f t="shared" si="4"/>
        <v>20.372776467979833</v>
      </c>
      <c r="Z50" s="2">
        <f t="shared" si="4"/>
        <v>10.286489195210724</v>
      </c>
      <c r="AA50" s="2">
        <f t="shared" si="4"/>
        <v>2.3634518294605855</v>
      </c>
      <c r="AB50" s="2">
        <f t="shared" si="4"/>
        <v>0.6366880649011406</v>
      </c>
      <c r="AC50" s="2">
        <f t="shared" si="4"/>
        <v>5.2099268658490772</v>
      </c>
      <c r="AD50" s="2">
        <f t="shared" si="4"/>
        <v>29.958525575997491</v>
      </c>
      <c r="AE50" s="2">
        <f t="shared" si="4"/>
        <v>11.86507876836767</v>
      </c>
      <c r="AF50" s="2">
        <f t="shared" si="4"/>
        <v>4.3451356224145181</v>
      </c>
      <c r="AG50" s="2">
        <f t="shared" si="4"/>
        <v>2.3728973304752223</v>
      </c>
      <c r="AH50" s="2">
        <f t="shared" si="4"/>
        <v>11.375415522672455</v>
      </c>
      <c r="AI50" s="2">
        <f t="shared" si="4"/>
        <v>0.7007455913698819</v>
      </c>
      <c r="AJ50" s="2">
        <f t="shared" si="4"/>
        <v>0.1493388251802599</v>
      </c>
      <c r="AK50" s="2">
        <f t="shared" si="4"/>
        <v>3.4425381899020375</v>
      </c>
      <c r="AL50" s="2">
        <f t="shared" si="4"/>
        <v>-4.5702089184001471</v>
      </c>
    </row>
    <row r="51" spans="1:38" x14ac:dyDescent="0.25">
      <c r="A51">
        <f t="shared" si="1"/>
        <v>2054</v>
      </c>
      <c r="B51">
        <v>56250</v>
      </c>
      <c r="C51" s="3">
        <v>123071.46623516815</v>
      </c>
      <c r="D51" s="3">
        <v>54118.576323247944</v>
      </c>
      <c r="E51" s="4">
        <v>0.98066098842037541</v>
      </c>
      <c r="F51" s="3">
        <v>74.529980677030153</v>
      </c>
      <c r="G51" s="3">
        <v>423.204002294617</v>
      </c>
      <c r="H51" s="3">
        <v>37752.15</v>
      </c>
      <c r="I51" s="3">
        <v>25073.08</v>
      </c>
      <c r="J51" s="3">
        <v>12679.07</v>
      </c>
      <c r="K51" s="3">
        <v>2912.2950000000001</v>
      </c>
      <c r="L51" s="3">
        <v>779.54110000000003</v>
      </c>
      <c r="M51" s="3">
        <v>6439.0159999999996</v>
      </c>
      <c r="N51" s="3">
        <v>36866.58</v>
      </c>
      <c r="O51" s="3">
        <v>14603.46</v>
      </c>
      <c r="P51" s="3">
        <v>5349.0780000000004</v>
      </c>
      <c r="Q51" s="3">
        <v>2914.145</v>
      </c>
      <c r="R51" s="3">
        <v>13999.89</v>
      </c>
      <c r="S51" s="3">
        <v>885.57060000000001</v>
      </c>
      <c r="T51" s="3">
        <v>154.35669999999999</v>
      </c>
      <c r="U51" s="3">
        <v>3396.6970000000001</v>
      </c>
      <c r="V51" s="3">
        <v>-6211.3029999999999</v>
      </c>
      <c r="W51" s="2">
        <f t="shared" si="3"/>
        <v>3.7393417639091537</v>
      </c>
      <c r="X51" s="2">
        <f t="shared" si="4"/>
        <v>30.674981906742065</v>
      </c>
      <c r="Y51" s="2">
        <f t="shared" si="4"/>
        <v>20.372780764706018</v>
      </c>
      <c r="Z51" s="2">
        <f t="shared" si="4"/>
        <v>10.302201142036047</v>
      </c>
      <c r="AA51" s="2">
        <f t="shared" si="4"/>
        <v>2.3663446037403268</v>
      </c>
      <c r="AB51" s="2">
        <f t="shared" si="4"/>
        <v>0.63340522693573231</v>
      </c>
      <c r="AC51" s="2">
        <f t="shared" si="4"/>
        <v>5.2319324673488179</v>
      </c>
      <c r="AD51" s="2">
        <f t="shared" si="4"/>
        <v>29.955424378835612</v>
      </c>
      <c r="AE51" s="2">
        <f t="shared" si="4"/>
        <v>11.86583734372298</v>
      </c>
      <c r="AF51" s="2">
        <f t="shared" si="4"/>
        <v>4.3463185770281179</v>
      </c>
      <c r="AG51" s="2">
        <f t="shared" si="4"/>
        <v>2.3678477953870933</v>
      </c>
      <c r="AH51" s="2">
        <f t="shared" si="4"/>
        <v>11.375414974945246</v>
      </c>
      <c r="AI51" s="2">
        <f t="shared" si="4"/>
        <v>0.71955801542806741</v>
      </c>
      <c r="AJ51" s="2">
        <f t="shared" si="4"/>
        <v>0.12542037949320536</v>
      </c>
      <c r="AK51" s="2">
        <f t="shared" si="4"/>
        <v>2.7599386794575955</v>
      </c>
      <c r="AL51" s="2">
        <f t="shared" si="4"/>
        <v>-5.0469074514244285</v>
      </c>
    </row>
    <row r="52" spans="1:38" x14ac:dyDescent="0.25">
      <c r="A52">
        <f t="shared" si="1"/>
        <v>2055</v>
      </c>
      <c r="B52">
        <v>56615</v>
      </c>
      <c r="C52" s="3">
        <v>126319.29118997249</v>
      </c>
      <c r="D52" s="3">
        <v>54457.589561092202</v>
      </c>
      <c r="E52" s="4">
        <v>0.97867097590877639</v>
      </c>
      <c r="F52" s="3">
        <v>75.296273888231681</v>
      </c>
      <c r="G52" s="3">
        <v>421.6218811388834</v>
      </c>
      <c r="H52" s="3">
        <v>38776.080000000002</v>
      </c>
      <c r="I52" s="3">
        <v>25734.75</v>
      </c>
      <c r="J52" s="3">
        <v>13041.33</v>
      </c>
      <c r="K52" s="3">
        <v>2993.0340000000001</v>
      </c>
      <c r="L52" s="3">
        <v>796.02739999999994</v>
      </c>
      <c r="M52" s="3">
        <v>6643.9120000000003</v>
      </c>
      <c r="N52" s="3">
        <v>37839.46</v>
      </c>
      <c r="O52" s="3">
        <v>14995.44</v>
      </c>
      <c r="P52" s="3">
        <v>5491.8419999999996</v>
      </c>
      <c r="Q52" s="3">
        <v>2982.8380000000002</v>
      </c>
      <c r="R52" s="3">
        <v>14369.34</v>
      </c>
      <c r="S52" s="3">
        <v>936.61839999999995</v>
      </c>
      <c r="T52" s="3">
        <v>127.0198</v>
      </c>
      <c r="U52" s="3">
        <v>2587.098</v>
      </c>
      <c r="V52" s="3">
        <v>-7020.902</v>
      </c>
      <c r="W52" s="2">
        <f t="shared" si="3"/>
        <v>3.7395092938816736</v>
      </c>
      <c r="X52" s="2">
        <f t="shared" si="4"/>
        <v>30.696879023556566</v>
      </c>
      <c r="Y52" s="2">
        <f t="shared" si="4"/>
        <v>20.372778977438472</v>
      </c>
      <c r="Z52" s="2">
        <f t="shared" si="4"/>
        <v>10.324100046118096</v>
      </c>
      <c r="AA52" s="2">
        <f t="shared" si="4"/>
        <v>2.3694195651389105</v>
      </c>
      <c r="AB52" s="2">
        <f t="shared" si="4"/>
        <v>0.63017088878598015</v>
      </c>
      <c r="AC52" s="2">
        <f t="shared" si="4"/>
        <v>5.2596178599578858</v>
      </c>
      <c r="AD52" s="2">
        <f t="shared" si="4"/>
        <v>29.955408745203428</v>
      </c>
      <c r="AE52" s="2">
        <f t="shared" si="4"/>
        <v>11.871060911391792</v>
      </c>
      <c r="AF52" s="2">
        <f t="shared" si="4"/>
        <v>4.3475877265181762</v>
      </c>
      <c r="AG52" s="2">
        <f t="shared" si="4"/>
        <v>2.3613479555660972</v>
      </c>
      <c r="AH52" s="2">
        <f t="shared" si="4"/>
        <v>11.37541215172736</v>
      </c>
      <c r="AI52" s="2">
        <f t="shared" si="4"/>
        <v>0.74146901172158486</v>
      </c>
      <c r="AJ52" s="2">
        <f t="shared" si="4"/>
        <v>0.10055455410130033</v>
      </c>
      <c r="AK52" s="2">
        <f t="shared" si="4"/>
        <v>2.0480624737746864</v>
      </c>
      <c r="AL52" s="2">
        <f t="shared" si="4"/>
        <v>-5.5580600032351466</v>
      </c>
    </row>
    <row r="53" spans="1:38" x14ac:dyDescent="0.25">
      <c r="A53">
        <f t="shared" si="1"/>
        <v>2056</v>
      </c>
      <c r="B53">
        <v>56980</v>
      </c>
      <c r="C53" s="3">
        <v>129685.15366436195</v>
      </c>
      <c r="D53" s="3">
        <v>54812.419092481578</v>
      </c>
      <c r="E53" s="4">
        <v>0.97679045116413121</v>
      </c>
      <c r="F53" s="3">
        <v>76.070406457593592</v>
      </c>
      <c r="G53" s="3">
        <v>420.14298434590233</v>
      </c>
      <c r="H53" s="3">
        <v>39695.730000000003</v>
      </c>
      <c r="I53" s="3">
        <v>26420.47</v>
      </c>
      <c r="J53" s="3">
        <v>13275.26</v>
      </c>
      <c r="K53" s="3">
        <v>3076.38</v>
      </c>
      <c r="L53" s="3">
        <v>812.91740000000004</v>
      </c>
      <c r="M53" s="3">
        <v>6715.5039999999999</v>
      </c>
      <c r="N53" s="3">
        <v>38847.03</v>
      </c>
      <c r="O53" s="3">
        <v>15400.63</v>
      </c>
      <c r="P53" s="3">
        <v>5639.759</v>
      </c>
      <c r="Q53" s="3">
        <v>3054.413</v>
      </c>
      <c r="R53" s="3">
        <v>14752.23</v>
      </c>
      <c r="S53" s="3">
        <v>848.70370000000003</v>
      </c>
      <c r="T53" s="3">
        <v>96.748279999999994</v>
      </c>
      <c r="U53" s="3">
        <v>1835.143</v>
      </c>
      <c r="V53" s="3">
        <v>-7772.857</v>
      </c>
      <c r="W53" s="2">
        <f t="shared" si="3"/>
        <v>3.7396449612654794</v>
      </c>
      <c r="X53" s="2">
        <f t="shared" si="4"/>
        <v>30.609309453213505</v>
      </c>
      <c r="Y53" s="2">
        <f t="shared" si="4"/>
        <v>20.372779191347377</v>
      </c>
      <c r="Z53" s="2">
        <f t="shared" si="4"/>
        <v>10.236530261866127</v>
      </c>
      <c r="AA53" s="2">
        <f t="shared" si="4"/>
        <v>2.3721913519584339</v>
      </c>
      <c r="AB53" s="2">
        <f t="shared" si="4"/>
        <v>0.62683921561593015</v>
      </c>
      <c r="AC53" s="2">
        <f t="shared" si="4"/>
        <v>5.1783136390310265</v>
      </c>
      <c r="AD53" s="2">
        <f t="shared" si="4"/>
        <v>29.954878335988997</v>
      </c>
      <c r="AE53" s="2">
        <f t="shared" si="4"/>
        <v>11.875399430730798</v>
      </c>
      <c r="AF53" s="2">
        <f t="shared" si="4"/>
        <v>4.3488085109543508</v>
      </c>
      <c r="AG53" s="2">
        <f t="shared" si="4"/>
        <v>2.3552526358607895</v>
      </c>
      <c r="AH53" s="2">
        <f t="shared" si="4"/>
        <v>11.375419300639637</v>
      </c>
      <c r="AI53" s="2">
        <f t="shared" si="4"/>
        <v>0.65443397028817141</v>
      </c>
      <c r="AJ53" s="2">
        <f t="shared" si="4"/>
        <v>7.4602433097618978E-2</v>
      </c>
      <c r="AK53" s="2">
        <f t="shared" si="4"/>
        <v>1.4150756259652759</v>
      </c>
      <c r="AL53" s="2">
        <f t="shared" si="4"/>
        <v>-5.9936367273904958</v>
      </c>
    </row>
    <row r="54" spans="1:38" x14ac:dyDescent="0.25">
      <c r="A54">
        <f t="shared" si="1"/>
        <v>2057</v>
      </c>
      <c r="B54">
        <v>57346</v>
      </c>
      <c r="C54" s="3">
        <v>133170.54846591063</v>
      </c>
      <c r="D54" s="3">
        <v>55181.890329440947</v>
      </c>
      <c r="E54" s="4">
        <v>0.97503166673864483</v>
      </c>
      <c r="F54" s="3">
        <v>76.852391378593367</v>
      </c>
      <c r="G54" s="3">
        <v>418.75907298292759</v>
      </c>
      <c r="H54" s="3">
        <v>40751.660000000003</v>
      </c>
      <c r="I54" s="3">
        <v>27130.54</v>
      </c>
      <c r="J54" s="3">
        <v>13621.12</v>
      </c>
      <c r="K54" s="3">
        <v>3162.5859999999998</v>
      </c>
      <c r="L54" s="3">
        <v>830.22389999999996</v>
      </c>
      <c r="M54" s="3">
        <v>6893.5050000000001</v>
      </c>
      <c r="N54" s="3">
        <v>39883.279999999999</v>
      </c>
      <c r="O54" s="3">
        <v>15812.2</v>
      </c>
      <c r="P54" s="3">
        <v>5792.7460000000001</v>
      </c>
      <c r="Q54" s="3">
        <v>3129.6309999999999</v>
      </c>
      <c r="R54" s="3">
        <v>15148.7</v>
      </c>
      <c r="S54" s="3">
        <v>868.38729999999998</v>
      </c>
      <c r="T54" s="3">
        <v>68.629800000000003</v>
      </c>
      <c r="U54" s="3">
        <v>1035.386</v>
      </c>
      <c r="V54" s="3">
        <v>-8572.6139999999996</v>
      </c>
      <c r="W54" s="2">
        <f t="shared" si="3"/>
        <v>3.7397521610032571</v>
      </c>
      <c r="X54" s="2">
        <f t="shared" ref="X54:AL70" si="5">100*H54/$C54</f>
        <v>30.601105476735142</v>
      </c>
      <c r="Y54" s="2">
        <f t="shared" si="5"/>
        <v>20.372777849559547</v>
      </c>
      <c r="Z54" s="2">
        <f t="shared" si="5"/>
        <v>10.228327627175593</v>
      </c>
      <c r="AA54" s="2">
        <f t="shared" si="5"/>
        <v>2.3748389087768662</v>
      </c>
      <c r="AB54" s="2">
        <f t="shared" si="5"/>
        <v>0.6234290611279738</v>
      </c>
      <c r="AC54" s="2">
        <f t="shared" si="5"/>
        <v>5.1764486062506672</v>
      </c>
      <c r="AD54" s="2">
        <f t="shared" si="5"/>
        <v>29.949024359698747</v>
      </c>
      <c r="AE54" s="2">
        <f t="shared" si="5"/>
        <v>11.873646374631889</v>
      </c>
      <c r="AF54" s="2">
        <f t="shared" si="5"/>
        <v>4.3498701978259424</v>
      </c>
      <c r="AG54" s="2">
        <f t="shared" si="5"/>
        <v>2.3500924461545876</v>
      </c>
      <c r="AH54" s="2">
        <f t="shared" si="5"/>
        <v>11.375413088335975</v>
      </c>
      <c r="AI54" s="2">
        <f t="shared" si="5"/>
        <v>0.6520865987289165</v>
      </c>
      <c r="AJ54" s="2">
        <f t="shared" si="5"/>
        <v>5.1535268714139187E-2</v>
      </c>
      <c r="AK54" s="2">
        <f t="shared" si="5"/>
        <v>0.77748872549326542</v>
      </c>
      <c r="AL54" s="2">
        <f t="shared" si="5"/>
        <v>-6.4373197367993429</v>
      </c>
    </row>
    <row r="55" spans="1:38" x14ac:dyDescent="0.25">
      <c r="A55">
        <f t="shared" si="1"/>
        <v>2058</v>
      </c>
      <c r="B55">
        <v>57711</v>
      </c>
      <c r="C55" s="3">
        <v>136753.9804792518</v>
      </c>
      <c r="D55" s="3">
        <v>55555.650789855135</v>
      </c>
      <c r="E55" s="4">
        <v>0.97339122471560569</v>
      </c>
      <c r="F55" s="3">
        <v>77.641992653182498</v>
      </c>
      <c r="G55" s="3">
        <v>417.39828073918477</v>
      </c>
      <c r="H55" s="3">
        <v>41838.65</v>
      </c>
      <c r="I55" s="3">
        <v>27860.59</v>
      </c>
      <c r="J55" s="3">
        <v>13978.06</v>
      </c>
      <c r="K55" s="3">
        <v>3251.8510000000001</v>
      </c>
      <c r="L55" s="3">
        <v>847.94929999999999</v>
      </c>
      <c r="M55" s="3">
        <v>7076.8710000000001</v>
      </c>
      <c r="N55" s="3">
        <v>40947.93</v>
      </c>
      <c r="O55" s="3">
        <v>16235.14</v>
      </c>
      <c r="P55" s="3">
        <v>5949.75</v>
      </c>
      <c r="Q55" s="3">
        <v>3206.7069999999999</v>
      </c>
      <c r="R55" s="3">
        <v>15556.33</v>
      </c>
      <c r="S55" s="3">
        <v>890.7133</v>
      </c>
      <c r="T55" s="3">
        <v>38.72175</v>
      </c>
      <c r="U55" s="3">
        <v>183.39400000000001</v>
      </c>
      <c r="V55" s="3">
        <v>-9424.6059999999998</v>
      </c>
      <c r="W55" s="2">
        <f t="shared" si="3"/>
        <v>3.7398371235461947</v>
      </c>
      <c r="X55" s="2">
        <f t="shared" si="5"/>
        <v>30.594100335052204</v>
      </c>
      <c r="Y55" s="2">
        <f t="shared" si="5"/>
        <v>20.372781766470766</v>
      </c>
      <c r="Z55" s="2">
        <f t="shared" si="5"/>
        <v>10.221318568581438</v>
      </c>
      <c r="AA55" s="2">
        <f t="shared" si="5"/>
        <v>2.3778839845128812</v>
      </c>
      <c r="AB55" s="2">
        <f t="shared" si="5"/>
        <v>0.62005456589152086</v>
      </c>
      <c r="AC55" s="2">
        <f t="shared" si="5"/>
        <v>5.1748921495368805</v>
      </c>
      <c r="AD55" s="2">
        <f t="shared" si="5"/>
        <v>29.942770116451992</v>
      </c>
      <c r="AE55" s="2">
        <f t="shared" si="5"/>
        <v>11.87178606655854</v>
      </c>
      <c r="AF55" s="2">
        <f t="shared" si="5"/>
        <v>4.3506960303087423</v>
      </c>
      <c r="AG55" s="2">
        <f t="shared" si="5"/>
        <v>2.3448728795770002</v>
      </c>
      <c r="AH55" s="2">
        <f t="shared" si="5"/>
        <v>11.375412946287287</v>
      </c>
      <c r="AI55" s="2">
        <f t="shared" si="5"/>
        <v>0.65132531929126425</v>
      </c>
      <c r="AJ55" s="2">
        <f t="shared" si="5"/>
        <v>2.8314897938839033E-2</v>
      </c>
      <c r="AK55" s="2">
        <f t="shared" si="5"/>
        <v>0.13410505446152216</v>
      </c>
      <c r="AL55" s="2">
        <f t="shared" si="5"/>
        <v>-6.8916502225175762</v>
      </c>
    </row>
    <row r="56" spans="1:38" x14ac:dyDescent="0.25">
      <c r="A56">
        <f t="shared" si="1"/>
        <v>2059</v>
      </c>
      <c r="B56">
        <v>58076</v>
      </c>
      <c r="C56" s="3">
        <v>140477.98915292596</v>
      </c>
      <c r="D56" s="3">
        <v>55949.514938342872</v>
      </c>
      <c r="E56" s="4">
        <v>0.97187382619989615</v>
      </c>
      <c r="F56" s="3">
        <v>78.439527838441478</v>
      </c>
      <c r="G56" s="3">
        <v>416.16607588382772</v>
      </c>
      <c r="H56" s="3">
        <v>42966.68</v>
      </c>
      <c r="I56" s="3">
        <v>28619.27</v>
      </c>
      <c r="J56" s="3">
        <v>14347.41</v>
      </c>
      <c r="K56" s="3">
        <v>3344.27</v>
      </c>
      <c r="L56" s="3">
        <v>866.10559999999998</v>
      </c>
      <c r="M56" s="3">
        <v>7266.9340000000002</v>
      </c>
      <c r="N56" s="3">
        <v>42062.14</v>
      </c>
      <c r="O56" s="3">
        <v>16682.599999999999</v>
      </c>
      <c r="P56" s="3">
        <v>6112.4120000000003</v>
      </c>
      <c r="Q56" s="3">
        <v>3287.172</v>
      </c>
      <c r="R56" s="3">
        <v>15979.96</v>
      </c>
      <c r="S56" s="3">
        <v>904.54319999999996</v>
      </c>
      <c r="T56" s="3">
        <v>6.8587660000000001</v>
      </c>
      <c r="U56" s="3">
        <v>-714.29049999999995</v>
      </c>
      <c r="V56" s="3">
        <v>-10322.290000000001</v>
      </c>
      <c r="W56" s="2">
        <f t="shared" si="3"/>
        <v>3.7399075215110638</v>
      </c>
      <c r="X56" s="2">
        <f t="shared" si="5"/>
        <v>30.586058541332033</v>
      </c>
      <c r="Y56" s="2">
        <f t="shared" si="5"/>
        <v>20.372778805115676</v>
      </c>
      <c r="Z56" s="2">
        <f t="shared" si="5"/>
        <v>10.213279736216357</v>
      </c>
      <c r="AA56" s="2">
        <f t="shared" si="5"/>
        <v>2.3806362976618272</v>
      </c>
      <c r="AB56" s="2">
        <f t="shared" si="5"/>
        <v>0.61654185486464175</v>
      </c>
      <c r="AC56" s="2">
        <f t="shared" si="5"/>
        <v>5.1730054251339919</v>
      </c>
      <c r="AD56" s="2">
        <f t="shared" si="5"/>
        <v>29.942156955429272</v>
      </c>
      <c r="AE56" s="2">
        <f t="shared" si="5"/>
        <v>11.875597095740833</v>
      </c>
      <c r="AF56" s="2">
        <f t="shared" si="5"/>
        <v>4.3511528296051836</v>
      </c>
      <c r="AG56" s="2">
        <f t="shared" si="5"/>
        <v>2.3399907841943457</v>
      </c>
      <c r="AH56" s="2">
        <f t="shared" si="5"/>
        <v>11.375419093310079</v>
      </c>
      <c r="AI56" s="2">
        <f t="shared" si="5"/>
        <v>0.64390386383969644</v>
      </c>
      <c r="AJ56" s="2">
        <f t="shared" si="5"/>
        <v>4.8824488742741532E-3</v>
      </c>
      <c r="AK56" s="2">
        <f t="shared" si="5"/>
        <v>-0.50847147251119529</v>
      </c>
      <c r="AL56" s="2">
        <f t="shared" si="5"/>
        <v>-7.3479767629383117</v>
      </c>
    </row>
    <row r="57" spans="1:38" x14ac:dyDescent="0.25">
      <c r="A57">
        <f t="shared" si="1"/>
        <v>2060</v>
      </c>
      <c r="B57">
        <v>58441</v>
      </c>
      <c r="C57" s="3">
        <v>144311.14631642125</v>
      </c>
      <c r="D57" s="3">
        <v>56349.193980705342</v>
      </c>
      <c r="E57" s="4">
        <v>0.97049252198716829</v>
      </c>
      <c r="F57" s="3">
        <v>79.245238056029564</v>
      </c>
      <c r="G57" s="3">
        <v>414.93912511805769</v>
      </c>
      <c r="H57" s="3">
        <v>44131.02</v>
      </c>
      <c r="I57" s="3">
        <v>29400.19</v>
      </c>
      <c r="J57" s="3">
        <v>14730.83</v>
      </c>
      <c r="K57" s="3">
        <v>3439.9659999999999</v>
      </c>
      <c r="L57" s="3">
        <v>884.71429999999998</v>
      </c>
      <c r="M57" s="3">
        <v>7464.973</v>
      </c>
      <c r="N57" s="3">
        <v>43220.84</v>
      </c>
      <c r="O57" s="3">
        <v>17156.07</v>
      </c>
      <c r="P57" s="3">
        <v>6279.0050000000001</v>
      </c>
      <c r="Q57" s="3">
        <v>3369.7710000000002</v>
      </c>
      <c r="R57" s="3">
        <v>16415.990000000002</v>
      </c>
      <c r="S57" s="3">
        <v>910.18280000000004</v>
      </c>
      <c r="T57" s="3">
        <v>-26.714200000000002</v>
      </c>
      <c r="U57" s="3">
        <v>-1651.1869999999999</v>
      </c>
      <c r="V57" s="3">
        <v>-11259.19</v>
      </c>
      <c r="W57" s="2">
        <f t="shared" si="3"/>
        <v>3.7399629422482872</v>
      </c>
      <c r="X57" s="2">
        <f t="shared" si="5"/>
        <v>30.580465283836713</v>
      </c>
      <c r="Y57" s="2">
        <f t="shared" si="5"/>
        <v>20.372778368440233</v>
      </c>
      <c r="Z57" s="2">
        <f t="shared" si="5"/>
        <v>10.207686915396479</v>
      </c>
      <c r="AA57" s="2">
        <f t="shared" si="5"/>
        <v>2.3837146941217</v>
      </c>
      <c r="AB57" s="2">
        <f t="shared" si="5"/>
        <v>0.6130602677496213</v>
      </c>
      <c r="AC57" s="2">
        <f t="shared" si="5"/>
        <v>5.1728318917459513</v>
      </c>
      <c r="AD57" s="2">
        <f t="shared" si="5"/>
        <v>29.949758631417563</v>
      </c>
      <c r="AE57" s="2">
        <f t="shared" si="5"/>
        <v>11.888250102582548</v>
      </c>
      <c r="AF57" s="2">
        <f t="shared" si="5"/>
        <v>4.3510187260466022</v>
      </c>
      <c r="AG57" s="2">
        <f t="shared" si="5"/>
        <v>2.3350732677372905</v>
      </c>
      <c r="AH57" s="2">
        <f t="shared" si="5"/>
        <v>11.375413763262456</v>
      </c>
      <c r="AI57" s="2">
        <f t="shared" si="5"/>
        <v>0.63070859267121615</v>
      </c>
      <c r="AJ57" s="2">
        <f t="shared" si="5"/>
        <v>-1.8511529207470633E-2</v>
      </c>
      <c r="AK57" s="2">
        <f t="shared" si="5"/>
        <v>-1.1441853537630102</v>
      </c>
      <c r="AL57" s="2">
        <f t="shared" si="5"/>
        <v>-7.8020238127086445</v>
      </c>
    </row>
    <row r="58" spans="1:38" x14ac:dyDescent="0.25">
      <c r="A58">
        <f t="shared" si="1"/>
        <v>2061</v>
      </c>
      <c r="B58">
        <v>58807</v>
      </c>
      <c r="C58" s="3">
        <v>148286.77893401752</v>
      </c>
      <c r="D58" s="3">
        <v>56766.240534191107</v>
      </c>
      <c r="E58" s="4">
        <v>0.96924926923353127</v>
      </c>
      <c r="F58" s="3">
        <v>80.059067449934133</v>
      </c>
      <c r="G58" s="3">
        <v>413.79761121571642</v>
      </c>
      <c r="H58" s="3">
        <v>45337.23</v>
      </c>
      <c r="I58" s="3">
        <v>30210.14</v>
      </c>
      <c r="J58" s="3">
        <v>15127.09</v>
      </c>
      <c r="K58" s="3">
        <v>3539.0790000000002</v>
      </c>
      <c r="L58" s="3">
        <v>903.78980000000001</v>
      </c>
      <c r="M58" s="3">
        <v>7669.4719999999998</v>
      </c>
      <c r="N58" s="3">
        <v>44429.04</v>
      </c>
      <c r="O58" s="3">
        <v>17654.02</v>
      </c>
      <c r="P58" s="3">
        <v>6450.6959999999999</v>
      </c>
      <c r="Q58" s="3">
        <v>3456.0819999999999</v>
      </c>
      <c r="R58" s="3">
        <v>16868.240000000002</v>
      </c>
      <c r="S58" s="3">
        <v>908.19259999999997</v>
      </c>
      <c r="T58" s="3">
        <v>-61.754530000000003</v>
      </c>
      <c r="U58" s="3">
        <v>-2621.1350000000002</v>
      </c>
      <c r="V58" s="3">
        <v>-12229.13</v>
      </c>
      <c r="W58" s="2">
        <f t="shared" si="3"/>
        <v>3.7400082486114541</v>
      </c>
      <c r="X58" s="2">
        <f t="shared" si="5"/>
        <v>30.574020371818513</v>
      </c>
      <c r="Y58" s="2">
        <f t="shared" si="5"/>
        <v>20.372780511634463</v>
      </c>
      <c r="Z58" s="2">
        <f t="shared" si="5"/>
        <v>10.201239860184049</v>
      </c>
      <c r="AA58" s="2">
        <f t="shared" si="5"/>
        <v>2.3866450033112985</v>
      </c>
      <c r="AB58" s="2">
        <f t="shared" si="5"/>
        <v>0.60948778205112619</v>
      </c>
      <c r="AC58" s="2">
        <f t="shared" si="5"/>
        <v>5.1720538102811231</v>
      </c>
      <c r="AD58" s="2">
        <f t="shared" si="5"/>
        <v>29.961565231496049</v>
      </c>
      <c r="AE58" s="2">
        <f t="shared" si="5"/>
        <v>11.905323001085232</v>
      </c>
      <c r="AF58" s="2">
        <f t="shared" si="5"/>
        <v>4.3501491140153066</v>
      </c>
      <c r="AG58" s="2">
        <f t="shared" si="5"/>
        <v>2.3306744032371469</v>
      </c>
      <c r="AH58" s="2">
        <f t="shared" si="5"/>
        <v>11.375417364420455</v>
      </c>
      <c r="AI58" s="2">
        <f t="shared" si="5"/>
        <v>0.61245689368174505</v>
      </c>
      <c r="AJ58" s="2">
        <f t="shared" si="5"/>
        <v>-4.1645337800127566E-2</v>
      </c>
      <c r="AK58" s="2">
        <f t="shared" si="5"/>
        <v>-1.7676120682116336</v>
      </c>
      <c r="AL58" s="2">
        <f t="shared" si="5"/>
        <v>-8.2469456062846564</v>
      </c>
    </row>
    <row r="59" spans="1:38" x14ac:dyDescent="0.25">
      <c r="A59">
        <f t="shared" si="1"/>
        <v>2062</v>
      </c>
      <c r="B59">
        <v>59172</v>
      </c>
      <c r="C59" s="3">
        <v>152428.63290717418</v>
      </c>
      <c r="D59" s="3">
        <v>57207.686201449251</v>
      </c>
      <c r="E59" s="4">
        <v>0.96813931898458061</v>
      </c>
      <c r="F59" s="3">
        <v>80.880733573146742</v>
      </c>
      <c r="G59" s="3">
        <v>412.80379706645334</v>
      </c>
      <c r="H59" s="3">
        <v>46593.65</v>
      </c>
      <c r="I59" s="3">
        <v>31053.95</v>
      </c>
      <c r="J59" s="3">
        <v>15539.7</v>
      </c>
      <c r="K59" s="3">
        <v>3641.85</v>
      </c>
      <c r="L59" s="3">
        <v>923.34389999999996</v>
      </c>
      <c r="M59" s="3">
        <v>7883.5230000000001</v>
      </c>
      <c r="N59" s="3">
        <v>45687.41</v>
      </c>
      <c r="O59" s="3">
        <v>18172.3</v>
      </c>
      <c r="P59" s="3">
        <v>6628.2740000000003</v>
      </c>
      <c r="Q59" s="3">
        <v>3547.4430000000002</v>
      </c>
      <c r="R59" s="3">
        <v>17339.39</v>
      </c>
      <c r="S59" s="3">
        <v>906.23919999999998</v>
      </c>
      <c r="T59" s="3">
        <v>-98.031549999999996</v>
      </c>
      <c r="U59" s="3">
        <v>-3625.4050000000002</v>
      </c>
      <c r="V59" s="3">
        <v>-13233.41</v>
      </c>
      <c r="W59" s="2">
        <f t="shared" si="3"/>
        <v>3.7400420047040681</v>
      </c>
      <c r="X59" s="2">
        <f t="shared" si="5"/>
        <v>30.567518130517218</v>
      </c>
      <c r="Y59" s="2">
        <f t="shared" si="5"/>
        <v>20.372779974292101</v>
      </c>
      <c r="Z59" s="2">
        <f t="shared" si="5"/>
        <v>10.194738156225117</v>
      </c>
      <c r="AA59" s="2">
        <f t="shared" si="5"/>
        <v>2.3892164684162784</v>
      </c>
      <c r="AB59" s="2">
        <f t="shared" si="5"/>
        <v>0.60575489157755347</v>
      </c>
      <c r="AC59" s="2">
        <f t="shared" si="5"/>
        <v>5.1719436497215714</v>
      </c>
      <c r="AD59" s="2">
        <f t="shared" si="5"/>
        <v>29.972984162249009</v>
      </c>
      <c r="AE59" s="2">
        <f t="shared" si="5"/>
        <v>11.921841489627836</v>
      </c>
      <c r="AF59" s="2">
        <f t="shared" si="5"/>
        <v>4.3484441693028106</v>
      </c>
      <c r="AG59" s="2">
        <f t="shared" si="5"/>
        <v>2.3272812544086245</v>
      </c>
      <c r="AH59" s="2">
        <f t="shared" si="5"/>
        <v>11.375415280775576</v>
      </c>
      <c r="AI59" s="2">
        <f t="shared" si="5"/>
        <v>0.59453344343242953</v>
      </c>
      <c r="AJ59" s="2">
        <f t="shared" si="5"/>
        <v>-6.4313080902391309E-2</v>
      </c>
      <c r="AK59" s="2">
        <f t="shared" si="5"/>
        <v>-2.3784278129738232</v>
      </c>
      <c r="AL59" s="2">
        <f t="shared" si="5"/>
        <v>-8.6817087758432283</v>
      </c>
    </row>
    <row r="60" spans="1:38" x14ac:dyDescent="0.25">
      <c r="A60">
        <f t="shared" si="1"/>
        <v>2063</v>
      </c>
      <c r="B60">
        <v>59537</v>
      </c>
      <c r="C60" s="3">
        <v>156713.80277437347</v>
      </c>
      <c r="D60" s="3">
        <v>57662.65446719437</v>
      </c>
      <c r="E60" s="4">
        <v>0.96714879417577271</v>
      </c>
      <c r="F60" s="3">
        <v>81.710824441914056</v>
      </c>
      <c r="G60" s="3">
        <v>411.87859275388917</v>
      </c>
      <c r="H60" s="3">
        <v>47893.39</v>
      </c>
      <c r="I60" s="3">
        <v>31926.959999999999</v>
      </c>
      <c r="J60" s="3">
        <v>15966.43</v>
      </c>
      <c r="K60" s="3">
        <v>3748.3910000000001</v>
      </c>
      <c r="L60" s="3">
        <v>943.3827</v>
      </c>
      <c r="M60" s="3">
        <v>8104.7870000000003</v>
      </c>
      <c r="N60" s="3">
        <v>46996.24</v>
      </c>
      <c r="O60" s="3">
        <v>18716.78</v>
      </c>
      <c r="P60" s="3">
        <v>6810.54</v>
      </c>
      <c r="Q60" s="3">
        <v>3642.069</v>
      </c>
      <c r="R60" s="3">
        <v>17826.849999999999</v>
      </c>
      <c r="S60" s="3">
        <v>897.1481</v>
      </c>
      <c r="T60" s="3">
        <v>-135.59270000000001</v>
      </c>
      <c r="U60" s="3">
        <v>-4658.1459999999997</v>
      </c>
      <c r="V60" s="3">
        <v>-14266.15</v>
      </c>
      <c r="W60" s="2">
        <f t="shared" si="3"/>
        <v>3.7400704197186245</v>
      </c>
      <c r="X60" s="2">
        <f t="shared" si="5"/>
        <v>30.561054069343111</v>
      </c>
      <c r="Y60" s="2">
        <f t="shared" si="5"/>
        <v>20.372781104652535</v>
      </c>
      <c r="Z60" s="2">
        <f t="shared" si="5"/>
        <v>10.188272964690574</v>
      </c>
      <c r="AA60" s="2">
        <f t="shared" si="5"/>
        <v>2.391870360900306</v>
      </c>
      <c r="AB60" s="2">
        <f t="shared" si="5"/>
        <v>0.60197805381458469</v>
      </c>
      <c r="AC60" s="2">
        <f t="shared" si="5"/>
        <v>5.1717122911430815</v>
      </c>
      <c r="AD60" s="2">
        <f t="shared" si="5"/>
        <v>29.988577373533705</v>
      </c>
      <c r="AE60" s="2">
        <f t="shared" si="5"/>
        <v>11.943287488816301</v>
      </c>
      <c r="AF60" s="2">
        <f t="shared" si="5"/>
        <v>4.3458456622390695</v>
      </c>
      <c r="AG60" s="2">
        <f t="shared" si="5"/>
        <v>2.324025666867148</v>
      </c>
      <c r="AH60" s="2">
        <f t="shared" si="5"/>
        <v>11.375417917505301</v>
      </c>
      <c r="AI60" s="2">
        <f t="shared" si="5"/>
        <v>0.57247548340822063</v>
      </c>
      <c r="AJ60" s="2">
        <f t="shared" si="5"/>
        <v>-8.6522499996517677E-2</v>
      </c>
      <c r="AK60" s="2">
        <f t="shared" si="5"/>
        <v>-2.9723903814053321</v>
      </c>
      <c r="AL60" s="2">
        <f t="shared" si="5"/>
        <v>-9.1033142884928218</v>
      </c>
    </row>
    <row r="61" spans="1:38" x14ac:dyDescent="0.25">
      <c r="A61">
        <f t="shared" si="1"/>
        <v>2064</v>
      </c>
      <c r="B61">
        <v>59902</v>
      </c>
      <c r="C61" s="3">
        <v>161148.06774043961</v>
      </c>
      <c r="D61" s="3">
        <v>58131.59653901952</v>
      </c>
      <c r="E61" s="4">
        <v>0.96626500256860892</v>
      </c>
      <c r="F61" s="3">
        <v>82.549355811804659</v>
      </c>
      <c r="G61" s="3">
        <v>411.02697206036669</v>
      </c>
      <c r="H61" s="3">
        <v>49236.37</v>
      </c>
      <c r="I61" s="3">
        <v>32830.339999999997</v>
      </c>
      <c r="J61" s="3">
        <v>16406.03</v>
      </c>
      <c r="K61" s="3">
        <v>3858.77</v>
      </c>
      <c r="L61" s="3">
        <v>963.91369999999995</v>
      </c>
      <c r="M61" s="3">
        <v>8331.9470000000001</v>
      </c>
      <c r="N61" s="3">
        <v>48365.49</v>
      </c>
      <c r="O61" s="3">
        <v>19296.98</v>
      </c>
      <c r="P61" s="3">
        <v>6997.5860000000002</v>
      </c>
      <c r="Q61" s="3">
        <v>3739.6579999999999</v>
      </c>
      <c r="R61" s="3">
        <v>18331.259999999998</v>
      </c>
      <c r="S61" s="3">
        <v>870.87969999999996</v>
      </c>
      <c r="T61" s="3">
        <v>-174.21899999999999</v>
      </c>
      <c r="U61" s="3">
        <v>-5703.2449999999999</v>
      </c>
      <c r="V61" s="3">
        <v>-15311.24</v>
      </c>
      <c r="W61" s="2">
        <f t="shared" si="3"/>
        <v>3.7400931615282129</v>
      </c>
      <c r="X61" s="2">
        <f t="shared" si="5"/>
        <v>30.553496973544092</v>
      </c>
      <c r="Y61" s="2">
        <f t="shared" si="5"/>
        <v>20.372779183973623</v>
      </c>
      <c r="Z61" s="2">
        <f t="shared" si="5"/>
        <v>10.180717789570465</v>
      </c>
      <c r="AA61" s="2">
        <f t="shared" si="5"/>
        <v>2.3945493446532051</v>
      </c>
      <c r="AB61" s="2">
        <f t="shared" si="5"/>
        <v>0.59815405391802212</v>
      </c>
      <c r="AC61" s="2">
        <f t="shared" si="5"/>
        <v>5.170367300599735</v>
      </c>
      <c r="AD61" s="2">
        <f t="shared" si="5"/>
        <v>30.01307473193042</v>
      </c>
      <c r="AE61" s="2">
        <f t="shared" si="5"/>
        <v>11.974689036347336</v>
      </c>
      <c r="AF61" s="2">
        <f t="shared" si="5"/>
        <v>4.3423331710504751</v>
      </c>
      <c r="AG61" s="2">
        <f t="shared" si="5"/>
        <v>2.3206347134260699</v>
      </c>
      <c r="AH61" s="2">
        <f t="shared" si="5"/>
        <v>11.375414087822676</v>
      </c>
      <c r="AI61" s="2">
        <f t="shared" si="5"/>
        <v>0.54042205544947741</v>
      </c>
      <c r="AJ61" s="2">
        <f t="shared" si="5"/>
        <v>-0.10811113185707796</v>
      </c>
      <c r="AK61" s="2">
        <f t="shared" si="5"/>
        <v>-3.539133344860323</v>
      </c>
      <c r="AL61" s="2">
        <f t="shared" si="5"/>
        <v>-9.5013487997024804</v>
      </c>
    </row>
    <row r="62" spans="1:38" x14ac:dyDescent="0.25">
      <c r="A62">
        <f t="shared" si="1"/>
        <v>2065</v>
      </c>
      <c r="B62">
        <v>60268</v>
      </c>
      <c r="C62" s="3">
        <v>165724.49284235758</v>
      </c>
      <c r="D62" s="3">
        <v>58610.275113529889</v>
      </c>
      <c r="E62" s="4">
        <v>0.96548697465232047</v>
      </c>
      <c r="F62" s="3">
        <v>83.396596857580761</v>
      </c>
      <c r="G62" s="3">
        <v>410.20064174743459</v>
      </c>
      <c r="H62" s="3">
        <v>50622.28</v>
      </c>
      <c r="I62" s="3">
        <v>33762.69</v>
      </c>
      <c r="J62" s="3">
        <v>16859.59</v>
      </c>
      <c r="K62" s="3">
        <v>3973.0729999999999</v>
      </c>
      <c r="L62" s="3">
        <v>984.95650000000001</v>
      </c>
      <c r="M62" s="3">
        <v>8565.902</v>
      </c>
      <c r="N62" s="3">
        <v>49793.05</v>
      </c>
      <c r="O62" s="3">
        <v>19911.61</v>
      </c>
      <c r="P62" s="3">
        <v>7188.9459999999999</v>
      </c>
      <c r="Q62" s="3">
        <v>3840.6419999999998</v>
      </c>
      <c r="R62" s="3">
        <v>18851.849999999999</v>
      </c>
      <c r="S62" s="3">
        <v>829.22299999999996</v>
      </c>
      <c r="T62" s="3">
        <v>-213.30770000000001</v>
      </c>
      <c r="U62" s="3">
        <v>-6745.7759999999998</v>
      </c>
      <c r="V62" s="3">
        <v>-16353.78</v>
      </c>
      <c r="W62" s="2">
        <f t="shared" si="3"/>
        <v>3.740111112182626</v>
      </c>
      <c r="X62" s="2">
        <f t="shared" si="5"/>
        <v>30.546046110488646</v>
      </c>
      <c r="Y62" s="2">
        <f t="shared" si="5"/>
        <v>20.372782212775359</v>
      </c>
      <c r="Z62" s="2">
        <f t="shared" si="5"/>
        <v>10.173263897713285</v>
      </c>
      <c r="AA62" s="2">
        <f t="shared" si="5"/>
        <v>2.3973963847210644</v>
      </c>
      <c r="AB62" s="2">
        <f t="shared" si="5"/>
        <v>0.59433369389576107</v>
      </c>
      <c r="AC62" s="2">
        <f t="shared" si="5"/>
        <v>5.1687604246574219</v>
      </c>
      <c r="AD62" s="2">
        <f t="shared" si="5"/>
        <v>30.045679516644977</v>
      </c>
      <c r="AE62" s="2">
        <f t="shared" si="5"/>
        <v>12.01488667033699</v>
      </c>
      <c r="AF62" s="2">
        <f t="shared" si="5"/>
        <v>4.3378898777734411</v>
      </c>
      <c r="AG62" s="2">
        <f t="shared" si="5"/>
        <v>2.3174860481566482</v>
      </c>
      <c r="AH62" s="2">
        <f t="shared" si="5"/>
        <v>11.375415713555677</v>
      </c>
      <c r="AI62" s="2">
        <f t="shared" si="5"/>
        <v>0.50036236996590677</v>
      </c>
      <c r="AJ62" s="2">
        <f t="shared" si="5"/>
        <v>-0.12871223579661523</v>
      </c>
      <c r="AK62" s="2">
        <f t="shared" si="5"/>
        <v>-4.0704761766366042</v>
      </c>
      <c r="AL62" s="2">
        <f t="shared" si="5"/>
        <v>-9.8680525247141571</v>
      </c>
    </row>
    <row r="63" spans="1:38" x14ac:dyDescent="0.25">
      <c r="A63">
        <f t="shared" si="1"/>
        <v>2066</v>
      </c>
      <c r="B63">
        <v>60633</v>
      </c>
      <c r="C63" s="3">
        <v>170465.53760641805</v>
      </c>
      <c r="D63" s="3">
        <v>59104.924533787686</v>
      </c>
      <c r="E63" s="4">
        <v>0.96480037499887117</v>
      </c>
      <c r="F63" s="3">
        <v>84.25218407693265</v>
      </c>
      <c r="G63" s="3">
        <v>409.45289542399183</v>
      </c>
      <c r="H63" s="3">
        <v>52055.56</v>
      </c>
      <c r="I63" s="3">
        <v>34728.57</v>
      </c>
      <c r="J63" s="3">
        <v>17326.990000000002</v>
      </c>
      <c r="K63" s="3">
        <v>4091.373</v>
      </c>
      <c r="L63" s="3">
        <v>1006.519</v>
      </c>
      <c r="M63" s="3">
        <v>8806.3700000000008</v>
      </c>
      <c r="N63" s="3">
        <v>51275.85</v>
      </c>
      <c r="O63" s="3">
        <v>20551.66</v>
      </c>
      <c r="P63" s="3">
        <v>7385.5820000000003</v>
      </c>
      <c r="Q63" s="3">
        <v>3947.4450000000002</v>
      </c>
      <c r="R63" s="3">
        <v>19391.16</v>
      </c>
      <c r="S63" s="3">
        <v>779.70489999999995</v>
      </c>
      <c r="T63" s="3">
        <v>-252.3005</v>
      </c>
      <c r="U63" s="3">
        <v>-7777.7809999999999</v>
      </c>
      <c r="V63" s="3">
        <v>-17385.78</v>
      </c>
      <c r="W63" s="2">
        <f t="shared" si="3"/>
        <v>3.7401256727172676</v>
      </c>
      <c r="X63" s="2">
        <f t="shared" si="5"/>
        <v>30.537292599392888</v>
      </c>
      <c r="Y63" s="2">
        <f t="shared" si="5"/>
        <v>20.372780614568317</v>
      </c>
      <c r="Z63" s="2">
        <f t="shared" si="5"/>
        <v>10.164511984824573</v>
      </c>
      <c r="AA63" s="2">
        <f t="shared" si="5"/>
        <v>2.4001173829319264</v>
      </c>
      <c r="AB63" s="2">
        <f t="shared" si="5"/>
        <v>0.59045306994773139</v>
      </c>
      <c r="AC63" s="2">
        <f t="shared" si="5"/>
        <v>5.1660705874361081</v>
      </c>
      <c r="AD63" s="2">
        <f t="shared" si="5"/>
        <v>30.079892229236989</v>
      </c>
      <c r="AE63" s="2">
        <f t="shared" si="5"/>
        <v>12.056196395221546</v>
      </c>
      <c r="AF63" s="2">
        <f t="shared" si="5"/>
        <v>4.3325953759945977</v>
      </c>
      <c r="AG63" s="2">
        <f t="shared" si="5"/>
        <v>2.315685067743205</v>
      </c>
      <c r="AH63" s="2">
        <f t="shared" si="5"/>
        <v>11.375413630391133</v>
      </c>
      <c r="AI63" s="2">
        <f t="shared" si="5"/>
        <v>0.45739737834883287</v>
      </c>
      <c r="AJ63" s="2">
        <f t="shared" si="5"/>
        <v>-0.14800674877905695</v>
      </c>
      <c r="AK63" s="2">
        <f t="shared" si="5"/>
        <v>-4.5626706190654485</v>
      </c>
      <c r="AL63" s="2">
        <f t="shared" si="5"/>
        <v>-10.198999894126063</v>
      </c>
    </row>
    <row r="64" spans="1:38" x14ac:dyDescent="0.25">
      <c r="A64">
        <f t="shared" si="1"/>
        <v>2067</v>
      </c>
      <c r="B64">
        <v>60998</v>
      </c>
      <c r="C64" s="3">
        <v>175375.65576047724</v>
      </c>
      <c r="D64" s="3">
        <v>59615.069943199502</v>
      </c>
      <c r="E64" s="4">
        <v>0.96418893475802903</v>
      </c>
      <c r="F64" s="3">
        <v>85.115811574269287</v>
      </c>
      <c r="G64" s="3">
        <v>408.79355501470081</v>
      </c>
      <c r="H64" s="3">
        <v>53539.66</v>
      </c>
      <c r="I64" s="3">
        <v>35728.9</v>
      </c>
      <c r="J64" s="3">
        <v>17810.759999999998</v>
      </c>
      <c r="K64" s="3">
        <v>4213.7290000000003</v>
      </c>
      <c r="L64" s="3">
        <v>1028.607</v>
      </c>
      <c r="M64" s="3">
        <v>9055.8340000000007</v>
      </c>
      <c r="N64" s="3">
        <v>52812.89</v>
      </c>
      <c r="O64" s="3">
        <v>21217.27</v>
      </c>
      <c r="P64" s="3">
        <v>7587.7960000000003</v>
      </c>
      <c r="Q64" s="3">
        <v>4058.1219999999998</v>
      </c>
      <c r="R64" s="3">
        <v>19949.71</v>
      </c>
      <c r="S64" s="3">
        <v>726.76250000000005</v>
      </c>
      <c r="T64" s="3">
        <v>-290.8997</v>
      </c>
      <c r="U64" s="3">
        <v>-8795.4429999999993</v>
      </c>
      <c r="V64" s="3">
        <v>-18403.439999999999</v>
      </c>
      <c r="W64" s="2">
        <f t="shared" si="3"/>
        <v>3.7401374505144851</v>
      </c>
      <c r="X64" s="2">
        <f t="shared" si="5"/>
        <v>30.528558691819146</v>
      </c>
      <c r="Y64" s="2">
        <f t="shared" si="5"/>
        <v>20.372781983377127</v>
      </c>
      <c r="Z64" s="2">
        <f t="shared" si="5"/>
        <v>10.155776708442017</v>
      </c>
      <c r="AA64" s="2">
        <f t="shared" si="5"/>
        <v>2.4026875233783778</v>
      </c>
      <c r="AB64" s="2">
        <f t="shared" si="5"/>
        <v>0.58651640989718679</v>
      </c>
      <c r="AC64" s="2">
        <f t="shared" si="5"/>
        <v>5.1636779122686125</v>
      </c>
      <c r="AD64" s="2">
        <f t="shared" si="5"/>
        <v>30.114151118060676</v>
      </c>
      <c r="AE64" s="2">
        <f t="shared" si="5"/>
        <v>12.098184270784941</v>
      </c>
      <c r="AF64" s="2">
        <f t="shared" si="5"/>
        <v>4.3265959389273396</v>
      </c>
      <c r="AG64" s="2">
        <f t="shared" si="5"/>
        <v>2.3139597011927702</v>
      </c>
      <c r="AH64" s="2">
        <f t="shared" si="5"/>
        <v>11.37541576879217</v>
      </c>
      <c r="AI64" s="2">
        <f t="shared" si="5"/>
        <v>0.41440329722421121</v>
      </c>
      <c r="AJ64" s="2">
        <f t="shared" si="5"/>
        <v>-0.16587233771904011</v>
      </c>
      <c r="AK64" s="2">
        <f t="shared" si="5"/>
        <v>-5.0152017746479869</v>
      </c>
      <c r="AL64" s="2">
        <f t="shared" si="5"/>
        <v>-10.493725551700779</v>
      </c>
    </row>
    <row r="65" spans="1:38" x14ac:dyDescent="0.25">
      <c r="A65">
        <f t="shared" si="1"/>
        <v>2068</v>
      </c>
      <c r="B65">
        <v>61363</v>
      </c>
      <c r="C65" s="3">
        <v>180446.78152044478</v>
      </c>
      <c r="D65" s="3">
        <v>60136.184540356138</v>
      </c>
      <c r="E65" s="4">
        <v>0.96363971590560704</v>
      </c>
      <c r="F65" s="3">
        <v>85.987714535357298</v>
      </c>
      <c r="G65" s="3">
        <v>408.18463525709944</v>
      </c>
      <c r="H65" s="3">
        <v>55070.2</v>
      </c>
      <c r="I65" s="3">
        <v>36762.03</v>
      </c>
      <c r="J65" s="3">
        <v>18308.169999999998</v>
      </c>
      <c r="K65" s="3">
        <v>4340.1580000000004</v>
      </c>
      <c r="L65" s="3">
        <v>1051.23</v>
      </c>
      <c r="M65" s="3">
        <v>9311.5779999999995</v>
      </c>
      <c r="N65" s="3">
        <v>54411.19</v>
      </c>
      <c r="O65" s="3">
        <v>21916.17</v>
      </c>
      <c r="P65" s="3">
        <v>7795.3580000000002</v>
      </c>
      <c r="Q65" s="3">
        <v>4173.0860000000002</v>
      </c>
      <c r="R65" s="3">
        <v>20526.57</v>
      </c>
      <c r="S65" s="3">
        <v>659.01020000000005</v>
      </c>
      <c r="T65" s="3">
        <v>-328.96249999999998</v>
      </c>
      <c r="U65" s="3">
        <v>-9783.4159999999993</v>
      </c>
      <c r="V65" s="3">
        <v>-19391.419999999998</v>
      </c>
      <c r="W65" s="2">
        <f t="shared" si="3"/>
        <v>3.7401470284100533</v>
      </c>
      <c r="X65" s="2">
        <f t="shared" si="5"/>
        <v>30.518804234677081</v>
      </c>
      <c r="Y65" s="2">
        <f t="shared" si="5"/>
        <v>20.372782318555696</v>
      </c>
      <c r="Z65" s="2">
        <f t="shared" si="5"/>
        <v>10.146021916121382</v>
      </c>
      <c r="AA65" s="2">
        <f t="shared" si="5"/>
        <v>2.4052288233848365</v>
      </c>
      <c r="AB65" s="2">
        <f t="shared" si="5"/>
        <v>0.5825706566458736</v>
      </c>
      <c r="AC65" s="2">
        <f t="shared" si="5"/>
        <v>5.1602904310847952</v>
      </c>
      <c r="AD65" s="2">
        <f t="shared" si="5"/>
        <v>30.153594063319531</v>
      </c>
      <c r="AE65" s="2">
        <f t="shared" si="5"/>
        <v>12.145503408447814</v>
      </c>
      <c r="AF65" s="2">
        <f t="shared" si="5"/>
        <v>4.3200316094952234</v>
      </c>
      <c r="AG65" s="2">
        <f t="shared" si="5"/>
        <v>2.3126408600018094</v>
      </c>
      <c r="AH65" s="2">
        <f t="shared" si="5"/>
        <v>11.375414860294597</v>
      </c>
      <c r="AI65" s="2">
        <f t="shared" si="5"/>
        <v>0.36521028219355278</v>
      </c>
      <c r="AJ65" s="2">
        <f t="shared" si="5"/>
        <v>-0.18230444302090712</v>
      </c>
      <c r="AK65" s="2">
        <f t="shared" si="5"/>
        <v>-5.4217736207678104</v>
      </c>
      <c r="AL65" s="2">
        <f t="shared" si="5"/>
        <v>-10.74633741683164</v>
      </c>
    </row>
    <row r="66" spans="1:38" x14ac:dyDescent="0.25">
      <c r="A66">
        <f t="shared" si="1"/>
        <v>2069</v>
      </c>
      <c r="B66">
        <v>61729</v>
      </c>
      <c r="C66" s="3">
        <v>185682.26463438486</v>
      </c>
      <c r="D66" s="3">
        <v>60667.573022463454</v>
      </c>
      <c r="E66" s="4">
        <v>0.96313952525879898</v>
      </c>
      <c r="F66" s="3">
        <v>86.868237421509917</v>
      </c>
      <c r="G66" s="3">
        <v>407.61713173996247</v>
      </c>
      <c r="H66" s="3">
        <v>56646.14</v>
      </c>
      <c r="I66" s="3">
        <v>37828.639999999999</v>
      </c>
      <c r="J66" s="3">
        <v>18817.5</v>
      </c>
      <c r="K66" s="3">
        <v>4470.6440000000002</v>
      </c>
      <c r="L66" s="3">
        <v>1074.3969999999999</v>
      </c>
      <c r="M66" s="3">
        <v>9571.8590000000004</v>
      </c>
      <c r="N66" s="3">
        <v>56072.98</v>
      </c>
      <c r="O66" s="3">
        <v>22650.34</v>
      </c>
      <c r="P66" s="3">
        <v>8009.6859999999997</v>
      </c>
      <c r="Q66" s="3">
        <v>4290.82</v>
      </c>
      <c r="R66" s="3">
        <v>21122.13</v>
      </c>
      <c r="S66" s="3">
        <v>573.16020000000003</v>
      </c>
      <c r="T66" s="3">
        <v>-365.91489999999999</v>
      </c>
      <c r="U66" s="3">
        <v>-10722.49</v>
      </c>
      <c r="V66" s="3">
        <v>-20330.490000000002</v>
      </c>
      <c r="W66" s="2">
        <f t="shared" si="3"/>
        <v>3.7401547680278546</v>
      </c>
      <c r="X66" s="2">
        <f t="shared" si="5"/>
        <v>30.507027750624601</v>
      </c>
      <c r="Y66" s="2">
        <f t="shared" si="5"/>
        <v>20.372780391539262</v>
      </c>
      <c r="Z66" s="2">
        <f t="shared" si="5"/>
        <v>10.134247359085339</v>
      </c>
      <c r="AA66" s="2">
        <f t="shared" si="5"/>
        <v>2.4076849820863941</v>
      </c>
      <c r="AB66" s="2">
        <f t="shared" si="5"/>
        <v>0.57862122810464789</v>
      </c>
      <c r="AC66" s="2">
        <f t="shared" si="5"/>
        <v>5.1549667486269293</v>
      </c>
      <c r="AD66" s="2">
        <f t="shared" si="5"/>
        <v>30.19834991263691</v>
      </c>
      <c r="AE66" s="2">
        <f t="shared" si="5"/>
        <v>12.198440192766576</v>
      </c>
      <c r="AF66" s="2">
        <f t="shared" si="5"/>
        <v>4.3136516111387175</v>
      </c>
      <c r="AG66" s="2">
        <f t="shared" si="5"/>
        <v>2.3108399762620198</v>
      </c>
      <c r="AH66" s="2">
        <f t="shared" si="5"/>
        <v>11.375415978252011</v>
      </c>
      <c r="AI66" s="2">
        <f t="shared" si="5"/>
        <v>0.30867794569856921</v>
      </c>
      <c r="AJ66" s="2">
        <f t="shared" si="5"/>
        <v>-0.19706507819715563</v>
      </c>
      <c r="AK66" s="2">
        <f t="shared" si="5"/>
        <v>-5.7746441326062952</v>
      </c>
      <c r="AL66" s="2">
        <f t="shared" si="5"/>
        <v>-10.949074775682792</v>
      </c>
    </row>
    <row r="67" spans="1:38" x14ac:dyDescent="0.25">
      <c r="A67">
        <f t="shared" si="1"/>
        <v>2070</v>
      </c>
      <c r="B67">
        <v>62094</v>
      </c>
      <c r="C67" s="3">
        <v>191072.10608214495</v>
      </c>
      <c r="D67" s="3">
        <v>61204.506042341789</v>
      </c>
      <c r="E67" s="4">
        <v>0.96268382088174809</v>
      </c>
      <c r="F67" s="3">
        <v>87.757664615006263</v>
      </c>
      <c r="G67" s="3">
        <v>407.05672912555127</v>
      </c>
      <c r="H67" s="3">
        <v>58264.61</v>
      </c>
      <c r="I67" s="3">
        <v>38926.699999999997</v>
      </c>
      <c r="J67" s="3">
        <v>19337.91</v>
      </c>
      <c r="K67" s="3">
        <v>4605.241</v>
      </c>
      <c r="L67" s="3">
        <v>1098.125</v>
      </c>
      <c r="M67" s="3">
        <v>9835.6990000000005</v>
      </c>
      <c r="N67" s="3">
        <v>57795.71</v>
      </c>
      <c r="O67" s="3">
        <v>23417.27</v>
      </c>
      <c r="P67" s="3">
        <v>8230.5190000000002</v>
      </c>
      <c r="Q67" s="3">
        <v>4412.6760000000004</v>
      </c>
      <c r="R67" s="3">
        <v>21735.25</v>
      </c>
      <c r="S67" s="3">
        <v>468.90050000000002</v>
      </c>
      <c r="T67" s="3">
        <v>-401.03840000000002</v>
      </c>
      <c r="U67" s="3">
        <v>-11592.43</v>
      </c>
      <c r="V67" s="3">
        <v>-21200.43</v>
      </c>
      <c r="W67" s="2">
        <f t="shared" si="3"/>
        <v>3.7401611006398703</v>
      </c>
      <c r="X67" s="2">
        <f t="shared" si="5"/>
        <v>30.493519538090563</v>
      </c>
      <c r="Y67" s="2">
        <f t="shared" si="5"/>
        <v>20.372780097616545</v>
      </c>
      <c r="Z67" s="2">
        <f t="shared" si="5"/>
        <v>10.120739440474019</v>
      </c>
      <c r="AA67" s="2">
        <f t="shared" si="5"/>
        <v>2.4102110425370689</v>
      </c>
      <c r="AB67" s="2">
        <f t="shared" si="5"/>
        <v>0.57471758830558894</v>
      </c>
      <c r="AC67" s="2">
        <f t="shared" si="5"/>
        <v>5.1476372986496921</v>
      </c>
      <c r="AD67" s="2">
        <f t="shared" si="5"/>
        <v>30.248114800782435</v>
      </c>
      <c r="AE67" s="2">
        <f t="shared" si="5"/>
        <v>12.255724019670637</v>
      </c>
      <c r="AF67" s="2">
        <f t="shared" si="5"/>
        <v>4.3075460718800933</v>
      </c>
      <c r="AG67" s="2">
        <f t="shared" si="5"/>
        <v>2.3094297176495875</v>
      </c>
      <c r="AH67" s="2">
        <f t="shared" si="5"/>
        <v>11.375417608395267</v>
      </c>
      <c r="AI67" s="2">
        <f t="shared" si="5"/>
        <v>0.24540499898944548</v>
      </c>
      <c r="AJ67" s="2">
        <f t="shared" si="5"/>
        <v>-0.2098885118414863</v>
      </c>
      <c r="AK67" s="2">
        <f t="shared" si="5"/>
        <v>-6.0670446553911059</v>
      </c>
      <c r="AL67" s="2">
        <f t="shared" si="5"/>
        <v>-11.095512806503319</v>
      </c>
    </row>
    <row r="68" spans="1:38" x14ac:dyDescent="0.25">
      <c r="A68">
        <f t="shared" si="1"/>
        <v>2071</v>
      </c>
      <c r="B68">
        <v>62459</v>
      </c>
      <c r="C68" s="3">
        <v>196640.71690190391</v>
      </c>
      <c r="D68" s="3">
        <v>61753.182117970297</v>
      </c>
      <c r="E68" s="4">
        <v>0.96226189171984688</v>
      </c>
      <c r="F68" s="3">
        <v>88.655689275438959</v>
      </c>
      <c r="G68" s="3">
        <v>406.54929543155242</v>
      </c>
      <c r="H68" s="3">
        <v>59930.95</v>
      </c>
      <c r="I68" s="3">
        <v>40061.18</v>
      </c>
      <c r="J68" s="3">
        <v>19869.77</v>
      </c>
      <c r="K68" s="3">
        <v>4744.018</v>
      </c>
      <c r="L68" s="3">
        <v>1122.424</v>
      </c>
      <c r="M68" s="3">
        <v>10103.32</v>
      </c>
      <c r="N68" s="3">
        <v>59575.360000000001</v>
      </c>
      <c r="O68" s="3">
        <v>24209.52</v>
      </c>
      <c r="P68" s="3">
        <v>8459.152</v>
      </c>
      <c r="Q68" s="3">
        <v>4537.99</v>
      </c>
      <c r="R68" s="3">
        <v>22368.7</v>
      </c>
      <c r="S68" s="3">
        <v>355.58940000000001</v>
      </c>
      <c r="T68" s="3">
        <v>-433.57600000000002</v>
      </c>
      <c r="U68" s="3">
        <v>-12381.6</v>
      </c>
      <c r="V68" s="3">
        <v>-21989.599999999999</v>
      </c>
      <c r="W68" s="2">
        <f t="shared" si="3"/>
        <v>3.740164917968019</v>
      </c>
      <c r="X68" s="2">
        <f t="shared" si="5"/>
        <v>30.477385835557712</v>
      </c>
      <c r="Y68" s="2">
        <f t="shared" si="5"/>
        <v>20.37277967206807</v>
      </c>
      <c r="Z68" s="2">
        <f t="shared" si="5"/>
        <v>10.104606163489642</v>
      </c>
      <c r="AA68" s="2">
        <f t="shared" si="5"/>
        <v>2.4125308708910973</v>
      </c>
      <c r="AB68" s="2">
        <f t="shared" si="5"/>
        <v>0.57079938360880356</v>
      </c>
      <c r="AC68" s="2">
        <f t="shared" si="5"/>
        <v>5.137959299161901</v>
      </c>
      <c r="AD68" s="2">
        <f t="shared" si="5"/>
        <v>30.296553500524375</v>
      </c>
      <c r="AE68" s="2">
        <f t="shared" si="5"/>
        <v>12.311549907579492</v>
      </c>
      <c r="AF68" s="2">
        <f t="shared" si="5"/>
        <v>4.3018313466686191</v>
      </c>
      <c r="AG68" s="2">
        <f t="shared" si="5"/>
        <v>2.3077570461990429</v>
      </c>
      <c r="AH68" s="2">
        <f t="shared" si="5"/>
        <v>11.375416217160579</v>
      </c>
      <c r="AI68" s="2">
        <f t="shared" si="5"/>
        <v>0.18083202990832725</v>
      </c>
      <c r="AJ68" s="2">
        <f t="shared" si="5"/>
        <v>-0.22049146627973978</v>
      </c>
      <c r="AK68" s="2">
        <f t="shared" si="5"/>
        <v>-6.296559631735211</v>
      </c>
      <c r="AL68" s="2">
        <f t="shared" si="5"/>
        <v>-11.182628067293775</v>
      </c>
    </row>
    <row r="69" spans="1:38" x14ac:dyDescent="0.25">
      <c r="A69">
        <f t="shared" si="1"/>
        <v>2072</v>
      </c>
      <c r="B69">
        <v>62824</v>
      </c>
      <c r="C69" s="3">
        <v>202372.46012984897</v>
      </c>
      <c r="D69" s="3">
        <v>62307.087089248467</v>
      </c>
      <c r="E69" s="4">
        <v>0.96186372301199941</v>
      </c>
      <c r="F69" s="3">
        <v>89.562064005261121</v>
      </c>
      <c r="G69" s="3">
        <v>406.05613688939781</v>
      </c>
      <c r="H69" s="3">
        <v>61643.57</v>
      </c>
      <c r="I69" s="3">
        <v>41228.9</v>
      </c>
      <c r="J69" s="3">
        <v>20414.669999999998</v>
      </c>
      <c r="K69" s="3">
        <v>4887.0450000000001</v>
      </c>
      <c r="L69" s="3">
        <v>1147.3030000000001</v>
      </c>
      <c r="M69" s="3">
        <v>10376.19</v>
      </c>
      <c r="N69" s="3">
        <v>61403.17</v>
      </c>
      <c r="O69" s="3">
        <v>25021.37</v>
      </c>
      <c r="P69" s="3">
        <v>8695.1530000000002</v>
      </c>
      <c r="Q69" s="3">
        <v>4665.9430000000002</v>
      </c>
      <c r="R69" s="3">
        <v>23020.71</v>
      </c>
      <c r="S69" s="3">
        <v>240.39330000000001</v>
      </c>
      <c r="T69" s="3">
        <v>-463.0926</v>
      </c>
      <c r="U69" s="3">
        <v>-13085.08</v>
      </c>
      <c r="V69" s="3">
        <v>-22693.08</v>
      </c>
      <c r="W69" s="2">
        <f t="shared" si="3"/>
        <v>3.7401676681527429</v>
      </c>
      <c r="X69" s="2">
        <f t="shared" si="5"/>
        <v>30.460453937481123</v>
      </c>
      <c r="Y69" s="2">
        <f t="shared" si="5"/>
        <v>20.372781935618193</v>
      </c>
      <c r="Z69" s="2">
        <f t="shared" si="5"/>
        <v>10.087672001862931</v>
      </c>
      <c r="AA69" s="2">
        <f t="shared" si="5"/>
        <v>2.41487650882156</v>
      </c>
      <c r="AB69" s="2">
        <f t="shared" si="5"/>
        <v>0.56692644802748948</v>
      </c>
      <c r="AC69" s="2">
        <f t="shared" si="5"/>
        <v>5.1272737374157966</v>
      </c>
      <c r="AD69" s="2">
        <f t="shared" si="5"/>
        <v>30.341663070460111</v>
      </c>
      <c r="AE69" s="2">
        <f t="shared" si="5"/>
        <v>12.364019285996449</v>
      </c>
      <c r="AF69" s="2">
        <f t="shared" si="5"/>
        <v>4.29660883423609</v>
      </c>
      <c r="AG69" s="2">
        <f t="shared" si="5"/>
        <v>2.3056215242954377</v>
      </c>
      <c r="AH69" s="2">
        <f t="shared" si="5"/>
        <v>11.375416390762428</v>
      </c>
      <c r="AI69" s="2">
        <f t="shared" si="5"/>
        <v>0.11878755629385322</v>
      </c>
      <c r="AJ69" s="2">
        <f t="shared" si="5"/>
        <v>-0.22883182805746605</v>
      </c>
      <c r="AK69" s="2">
        <f t="shared" si="5"/>
        <v>-6.4658402588989494</v>
      </c>
      <c r="AL69" s="2">
        <f t="shared" si="5"/>
        <v>-11.213521832683833</v>
      </c>
    </row>
    <row r="70" spans="1:38" x14ac:dyDescent="0.25">
      <c r="A70">
        <f t="shared" ref="A70:A89" si="6">YEAR(B70)</f>
        <v>2073</v>
      </c>
      <c r="B70">
        <v>63190</v>
      </c>
      <c r="C70" s="3">
        <v>208265.44042435754</v>
      </c>
      <c r="D70" s="3">
        <v>62864.113951592204</v>
      </c>
      <c r="E70" s="4">
        <v>0.96147462773996917</v>
      </c>
      <c r="F70" s="3">
        <v>90.477498745639565</v>
      </c>
      <c r="G70" s="3">
        <v>405.55817633131062</v>
      </c>
      <c r="H70" s="3">
        <v>63400.57</v>
      </c>
      <c r="I70" s="3">
        <v>42429.46</v>
      </c>
      <c r="J70" s="3">
        <v>20971.11</v>
      </c>
      <c r="K70" s="3">
        <v>5034.34</v>
      </c>
      <c r="L70" s="3">
        <v>1172.7650000000001</v>
      </c>
      <c r="M70" s="3">
        <v>10652.82</v>
      </c>
      <c r="N70" s="3">
        <v>63285.03</v>
      </c>
      <c r="O70" s="3">
        <v>25859.86</v>
      </c>
      <c r="P70" s="3">
        <v>8938.7250000000004</v>
      </c>
      <c r="Q70" s="3">
        <v>4795.384</v>
      </c>
      <c r="R70" s="3">
        <v>23691.06</v>
      </c>
      <c r="S70" s="3">
        <v>115.5384</v>
      </c>
      <c r="T70" s="3">
        <v>-489.40449999999998</v>
      </c>
      <c r="U70" s="3">
        <v>-13690.02</v>
      </c>
      <c r="V70" s="3">
        <v>-23298.02</v>
      </c>
      <c r="W70" s="2">
        <f t="shared" si="3"/>
        <v>3.7401720127045457</v>
      </c>
      <c r="X70" s="2">
        <f t="shared" si="5"/>
        <v>30.442194283802561</v>
      </c>
      <c r="Y70" s="2">
        <f t="shared" si="5"/>
        <v>20.372780003031984</v>
      </c>
      <c r="Z70" s="2">
        <f t="shared" si="5"/>
        <v>10.069414280770578</v>
      </c>
      <c r="AA70" s="2">
        <f t="shared" si="5"/>
        <v>2.4172709546730982</v>
      </c>
      <c r="AB70" s="2">
        <f t="shared" si="5"/>
        <v>0.56311070987601086</v>
      </c>
      <c r="AC70" s="2">
        <f t="shared" si="5"/>
        <v>5.1150205133861979</v>
      </c>
      <c r="AD70" s="2">
        <f t="shared" si="5"/>
        <v>30.386717004535978</v>
      </c>
      <c r="AE70" s="2">
        <f t="shared" si="5"/>
        <v>12.416779254065609</v>
      </c>
      <c r="AF70" s="2">
        <f t="shared" si="5"/>
        <v>4.2919866982186923</v>
      </c>
      <c r="AG70" s="2">
        <f t="shared" si="5"/>
        <v>2.3025346837329423</v>
      </c>
      <c r="AH70" s="2">
        <f t="shared" si="5"/>
        <v>11.375415888362257</v>
      </c>
      <c r="AI70" s="2">
        <f t="shared" si="5"/>
        <v>5.5476511016221051E-2</v>
      </c>
      <c r="AJ70" s="2">
        <f t="shared" si="5"/>
        <v>-0.23499074018368052</v>
      </c>
      <c r="AK70" s="2">
        <f t="shared" si="5"/>
        <v>-6.5733517630699962</v>
      </c>
      <c r="AL70" s="2">
        <f t="shared" si="5"/>
        <v>-11.186695186934719</v>
      </c>
    </row>
    <row r="71" spans="1:38" x14ac:dyDescent="0.25">
      <c r="A71">
        <f t="shared" si="6"/>
        <v>2074</v>
      </c>
      <c r="B71">
        <v>63555</v>
      </c>
      <c r="C71" s="3">
        <v>214343.08831331905</v>
      </c>
      <c r="D71" s="3">
        <v>63430.040465459846</v>
      </c>
      <c r="E71" s="4">
        <v>0.961091836368827</v>
      </c>
      <c r="F71" s="3">
        <v>91.401882402679192</v>
      </c>
      <c r="G71" s="3">
        <v>405.08412351400523</v>
      </c>
      <c r="H71" s="3">
        <v>65207.88</v>
      </c>
      <c r="I71" s="3">
        <v>43667.65</v>
      </c>
      <c r="J71" s="3">
        <v>21540.23</v>
      </c>
      <c r="K71" s="3">
        <v>5185.9960000000001</v>
      </c>
      <c r="L71" s="3">
        <v>1198.825</v>
      </c>
      <c r="M71" s="3">
        <v>10934.06</v>
      </c>
      <c r="N71" s="3">
        <v>65232.1</v>
      </c>
      <c r="O71" s="3">
        <v>26729.599999999999</v>
      </c>
      <c r="P71" s="3">
        <v>9191.0570000000007</v>
      </c>
      <c r="Q71" s="3">
        <v>4929.03</v>
      </c>
      <c r="R71" s="3">
        <v>24382.42</v>
      </c>
      <c r="S71" s="3">
        <v>-24.226379999999999</v>
      </c>
      <c r="T71" s="3">
        <v>-512.0308</v>
      </c>
      <c r="U71" s="3">
        <v>-14177.83</v>
      </c>
      <c r="V71" s="3">
        <v>-23785.83</v>
      </c>
      <c r="W71" s="2">
        <f t="shared" ref="W71:W91" si="7">100*T71/U70</f>
        <v>3.7401756900282104</v>
      </c>
      <c r="X71" s="2">
        <f t="shared" ref="X71:AL82" si="8">100*H71/$C71</f>
        <v>30.422198594377559</v>
      </c>
      <c r="Y71" s="2">
        <f t="shared" si="8"/>
        <v>20.37278194674894</v>
      </c>
      <c r="Z71" s="2">
        <f t="shared" si="8"/>
        <v>10.04941664762862</v>
      </c>
      <c r="AA71" s="2">
        <f t="shared" si="8"/>
        <v>2.4194836608957027</v>
      </c>
      <c r="AB71" s="2">
        <f t="shared" si="8"/>
        <v>0.55930191611665148</v>
      </c>
      <c r="AC71" s="2">
        <f t="shared" si="8"/>
        <v>5.1011955113835921</v>
      </c>
      <c r="AD71" s="2">
        <f t="shared" si="8"/>
        <v>30.433498235616561</v>
      </c>
      <c r="AE71" s="2">
        <f t="shared" si="8"/>
        <v>12.470474420396345</v>
      </c>
      <c r="AF71" s="2">
        <f t="shared" si="8"/>
        <v>4.2880118376221406</v>
      </c>
      <c r="AG71" s="2">
        <f t="shared" si="8"/>
        <v>2.2995982929922705</v>
      </c>
      <c r="AH71" s="2">
        <f t="shared" si="8"/>
        <v>11.375416950398071</v>
      </c>
      <c r="AI71" s="2">
        <f t="shared" si="8"/>
        <v>-1.1302617775380162E-2</v>
      </c>
      <c r="AJ71" s="2">
        <f t="shared" si="8"/>
        <v>-0.23888374662752443</v>
      </c>
      <c r="AK71" s="2">
        <f t="shared" si="8"/>
        <v>-6.6145496510134052</v>
      </c>
      <c r="AL71" s="2">
        <f t="shared" si="8"/>
        <v>-11.097082806435413</v>
      </c>
    </row>
    <row r="72" spans="1:38" x14ac:dyDescent="0.25">
      <c r="A72">
        <f t="shared" si="6"/>
        <v>2075</v>
      </c>
      <c r="B72">
        <v>63920</v>
      </c>
      <c r="C72" s="3">
        <v>220593.87264246453</v>
      </c>
      <c r="D72" s="3">
        <v>63999.803075917982</v>
      </c>
      <c r="E72" s="4">
        <v>0.96071559996815248</v>
      </c>
      <c r="F72" s="3">
        <v>92.335483049004367</v>
      </c>
      <c r="G72" s="3">
        <v>404.60369768834221</v>
      </c>
      <c r="H72" s="3">
        <v>67063.58</v>
      </c>
      <c r="I72" s="3">
        <v>44941.1</v>
      </c>
      <c r="J72" s="3">
        <v>22122.48</v>
      </c>
      <c r="K72" s="3">
        <v>5342.1729999999998</v>
      </c>
      <c r="L72" s="3">
        <v>1225.502</v>
      </c>
      <c r="M72" s="3">
        <v>11220.04</v>
      </c>
      <c r="N72" s="3">
        <v>67242.38</v>
      </c>
      <c r="O72" s="3">
        <v>27630.959999999999</v>
      </c>
      <c r="P72" s="3">
        <v>9451.7810000000009</v>
      </c>
      <c r="Q72" s="3">
        <v>5066.1719999999996</v>
      </c>
      <c r="R72" s="3">
        <v>25093.47</v>
      </c>
      <c r="S72" s="3">
        <v>-178.7972</v>
      </c>
      <c r="T72" s="3">
        <v>-530.2758</v>
      </c>
      <c r="U72" s="3">
        <v>-14529.31</v>
      </c>
      <c r="V72" s="3">
        <v>-24137.31</v>
      </c>
      <c r="W72" s="2">
        <f t="shared" si="7"/>
        <v>3.7401760354017508</v>
      </c>
      <c r="X72" s="2">
        <f t="shared" si="8"/>
        <v>30.401379329649703</v>
      </c>
      <c r="Y72" s="2">
        <f t="shared" si="8"/>
        <v>20.37277802037589</v>
      </c>
      <c r="Z72" s="2">
        <f t="shared" si="8"/>
        <v>10.02860130927381</v>
      </c>
      <c r="AA72" s="2">
        <f t="shared" si="8"/>
        <v>2.4217232038255743</v>
      </c>
      <c r="AB72" s="2">
        <f t="shared" si="8"/>
        <v>0.55554670912653881</v>
      </c>
      <c r="AC72" s="2">
        <f t="shared" si="8"/>
        <v>5.0862881482593512</v>
      </c>
      <c r="AD72" s="2">
        <f t="shared" si="8"/>
        <v>30.48243325823719</v>
      </c>
      <c r="AE72" s="2">
        <f t="shared" si="8"/>
        <v>12.52571509308596</v>
      </c>
      <c r="AF72" s="2">
        <f t="shared" si="8"/>
        <v>4.2846978870167058</v>
      </c>
      <c r="AG72" s="2">
        <f t="shared" si="8"/>
        <v>2.2966059479862255</v>
      </c>
      <c r="AH72" s="2">
        <f t="shared" si="8"/>
        <v>11.375415690113545</v>
      </c>
      <c r="AI72" s="2">
        <f t="shared" si="8"/>
        <v>-8.1052659286594067E-2</v>
      </c>
      <c r="AJ72" s="2">
        <f t="shared" si="8"/>
        <v>-0.24038555271182152</v>
      </c>
      <c r="AK72" s="2">
        <f t="shared" si="8"/>
        <v>-6.5864522100978311</v>
      </c>
      <c r="AL72" s="2">
        <f t="shared" si="8"/>
        <v>-10.941967567304744</v>
      </c>
    </row>
    <row r="73" spans="1:38" x14ac:dyDescent="0.25">
      <c r="A73">
        <f t="shared" si="6"/>
        <v>2076</v>
      </c>
      <c r="B73">
        <v>64285</v>
      </c>
      <c r="C73" s="3">
        <v>227049.44008496121</v>
      </c>
      <c r="D73" s="3">
        <v>64581.137240653406</v>
      </c>
      <c r="E73" s="4">
        <v>0.96034186169041602</v>
      </c>
      <c r="F73" s="3">
        <v>93.278270461144004</v>
      </c>
      <c r="G73" s="3">
        <v>404.16053698157202</v>
      </c>
      <c r="H73" s="3">
        <v>68973.91</v>
      </c>
      <c r="I73" s="3">
        <v>46256.28</v>
      </c>
      <c r="J73" s="3">
        <v>22717.63</v>
      </c>
      <c r="K73" s="3">
        <v>5503.0460000000003</v>
      </c>
      <c r="L73" s="3">
        <v>1252.807</v>
      </c>
      <c r="M73" s="3">
        <v>11510.24</v>
      </c>
      <c r="N73" s="3">
        <v>69308.69</v>
      </c>
      <c r="O73" s="3">
        <v>28548.62</v>
      </c>
      <c r="P73" s="3">
        <v>9722.3979999999992</v>
      </c>
      <c r="Q73" s="3">
        <v>5209.8620000000001</v>
      </c>
      <c r="R73" s="3">
        <v>25827.82</v>
      </c>
      <c r="S73" s="3">
        <v>-334.78179999999998</v>
      </c>
      <c r="T73" s="3">
        <v>-543.42190000000005</v>
      </c>
      <c r="U73" s="3">
        <v>-14737.95</v>
      </c>
      <c r="V73" s="3">
        <v>-24345.95</v>
      </c>
      <c r="W73" s="2">
        <f t="shared" si="7"/>
        <v>3.7401769251258323</v>
      </c>
      <c r="X73" s="2">
        <f t="shared" si="8"/>
        <v>30.378366039656459</v>
      </c>
      <c r="Y73" s="2">
        <f t="shared" si="8"/>
        <v>20.372778714050579</v>
      </c>
      <c r="Z73" s="2">
        <f t="shared" si="8"/>
        <v>10.005587325605882</v>
      </c>
      <c r="AA73" s="2">
        <f t="shared" si="8"/>
        <v>2.4237214581726239</v>
      </c>
      <c r="AB73" s="2">
        <f t="shared" si="8"/>
        <v>0.55177718101009343</v>
      </c>
      <c r="AC73" s="2">
        <f t="shared" si="8"/>
        <v>5.0694861857809039</v>
      </c>
      <c r="AD73" s="2">
        <f t="shared" si="8"/>
        <v>30.525814102014476</v>
      </c>
      <c r="AE73" s="2">
        <f t="shared" si="8"/>
        <v>12.573746048137002</v>
      </c>
      <c r="AF73" s="2">
        <f t="shared" si="8"/>
        <v>4.2820620902486732</v>
      </c>
      <c r="AG73" s="2">
        <f t="shared" si="8"/>
        <v>2.2945936347830171</v>
      </c>
      <c r="AH73" s="2">
        <f t="shared" si="8"/>
        <v>11.375416733172875</v>
      </c>
      <c r="AI73" s="2">
        <f t="shared" si="8"/>
        <v>-0.14744885513689251</v>
      </c>
      <c r="AJ73" s="2">
        <f t="shared" si="8"/>
        <v>-0.23934077961022637</v>
      </c>
      <c r="AK73" s="2">
        <f t="shared" si="8"/>
        <v>-6.491075245323267</v>
      </c>
      <c r="AL73" s="2">
        <f t="shared" si="8"/>
        <v>-10.722752714514433</v>
      </c>
    </row>
    <row r="74" spans="1:38" x14ac:dyDescent="0.25">
      <c r="A74">
        <f t="shared" si="6"/>
        <v>2077</v>
      </c>
      <c r="B74">
        <v>64651</v>
      </c>
      <c r="C74" s="3">
        <v>233707.97766511037</v>
      </c>
      <c r="D74" s="3">
        <v>65171.594751082572</v>
      </c>
      <c r="E74" s="4">
        <v>0.95996701228971792</v>
      </c>
      <c r="F74" s="3">
        <v>94.230416773719256</v>
      </c>
      <c r="G74" s="3">
        <v>403.7385172765832</v>
      </c>
      <c r="H74" s="3">
        <v>70940.639999999999</v>
      </c>
      <c r="I74" s="3">
        <v>47612.81</v>
      </c>
      <c r="J74" s="3">
        <v>23327.83</v>
      </c>
      <c r="K74" s="3">
        <v>5668.8180000000002</v>
      </c>
      <c r="L74" s="3">
        <v>1280.752</v>
      </c>
      <c r="M74" s="3">
        <v>11806.37</v>
      </c>
      <c r="N74" s="3">
        <v>71425.37</v>
      </c>
      <c r="O74" s="3">
        <v>29479.24</v>
      </c>
      <c r="P74" s="3">
        <v>10002.93</v>
      </c>
      <c r="Q74" s="3">
        <v>5357.9409999999998</v>
      </c>
      <c r="R74" s="3">
        <v>26585.25</v>
      </c>
      <c r="S74" s="3">
        <v>-484.72340000000003</v>
      </c>
      <c r="T74" s="3">
        <v>-551.22559999999999</v>
      </c>
      <c r="U74" s="3">
        <v>-14804.45</v>
      </c>
      <c r="V74" s="3">
        <v>-24412.45</v>
      </c>
      <c r="W74" s="2">
        <f t="shared" si="7"/>
        <v>3.7401782473139069</v>
      </c>
      <c r="X74" s="2">
        <f t="shared" si="8"/>
        <v>30.354393850283415</v>
      </c>
      <c r="Y74" s="2">
        <f t="shared" si="8"/>
        <v>20.372779087681092</v>
      </c>
      <c r="Z74" s="2">
        <f t="shared" si="8"/>
        <v>9.9816147626023248</v>
      </c>
      <c r="AA74" s="2">
        <f t="shared" si="8"/>
        <v>2.4255988420399919</v>
      </c>
      <c r="AB74" s="2">
        <f t="shared" si="8"/>
        <v>0.54801381313360276</v>
      </c>
      <c r="AC74" s="2">
        <f t="shared" si="8"/>
        <v>5.0517616548451016</v>
      </c>
      <c r="AD74" s="2">
        <f t="shared" si="8"/>
        <v>30.561802260061615</v>
      </c>
      <c r="AE74" s="2">
        <f t="shared" si="8"/>
        <v>12.613707197553177</v>
      </c>
      <c r="AF74" s="2">
        <f t="shared" si="8"/>
        <v>4.280097795520529</v>
      </c>
      <c r="AG74" s="2">
        <f t="shared" si="8"/>
        <v>2.2925794204927015</v>
      </c>
      <c r="AH74" s="2">
        <f t="shared" si="8"/>
        <v>11.375413995535522</v>
      </c>
      <c r="AI74" s="2">
        <f t="shared" si="8"/>
        <v>-0.20740558574109944</v>
      </c>
      <c r="AJ74" s="2">
        <f t="shared" si="8"/>
        <v>-0.23586084031323631</v>
      </c>
      <c r="AK74" s="2">
        <f t="shared" si="8"/>
        <v>-6.3345933450392931</v>
      </c>
      <c r="AL74" s="2">
        <f t="shared" si="8"/>
        <v>-10.445706750747545</v>
      </c>
    </row>
    <row r="75" spans="1:38" x14ac:dyDescent="0.25">
      <c r="A75">
        <f t="shared" si="6"/>
        <v>2078</v>
      </c>
      <c r="B75">
        <v>65016</v>
      </c>
      <c r="C75" s="3">
        <v>240566.96855889849</v>
      </c>
      <c r="D75" s="3">
        <v>65768.947689341469</v>
      </c>
      <c r="E75" s="4">
        <v>0.95958120621991783</v>
      </c>
      <c r="F75" s="3">
        <v>95.19200112186337</v>
      </c>
      <c r="G75" s="3">
        <v>403.3248638968517</v>
      </c>
      <c r="H75" s="3">
        <v>72961.47</v>
      </c>
      <c r="I75" s="3">
        <v>49010.18</v>
      </c>
      <c r="J75" s="3">
        <v>23951.29</v>
      </c>
      <c r="K75" s="3">
        <v>5839.5919999999996</v>
      </c>
      <c r="L75" s="3">
        <v>1309.337</v>
      </c>
      <c r="M75" s="3">
        <v>12106.51</v>
      </c>
      <c r="N75" s="3">
        <v>73602.210000000006</v>
      </c>
      <c r="O75" s="3">
        <v>30431.59</v>
      </c>
      <c r="P75" s="3">
        <v>10293.42</v>
      </c>
      <c r="Q75" s="3">
        <v>5511.7150000000001</v>
      </c>
      <c r="R75" s="3">
        <v>27365.49</v>
      </c>
      <c r="S75" s="3">
        <v>-640.74540000000002</v>
      </c>
      <c r="T75" s="3">
        <v>-553.71310000000005</v>
      </c>
      <c r="U75" s="3">
        <v>-14717.42</v>
      </c>
      <c r="V75" s="3">
        <v>-24325.42</v>
      </c>
      <c r="W75" s="2">
        <f t="shared" si="7"/>
        <v>3.7401801485364201</v>
      </c>
      <c r="X75" s="2">
        <f t="shared" si="8"/>
        <v>30.328964295086379</v>
      </c>
      <c r="Y75" s="2">
        <f t="shared" si="8"/>
        <v>20.372780308781561</v>
      </c>
      <c r="Z75" s="2">
        <f t="shared" si="8"/>
        <v>9.9561839863048185</v>
      </c>
      <c r="AA75" s="2">
        <f t="shared" si="8"/>
        <v>2.4274288506779271</v>
      </c>
      <c r="AB75" s="2">
        <f t="shared" si="8"/>
        <v>0.5442713136568591</v>
      </c>
      <c r="AC75" s="2">
        <f t="shared" si="8"/>
        <v>5.0324905669815347</v>
      </c>
      <c r="AD75" s="2">
        <f t="shared" si="8"/>
        <v>30.595310088043046</v>
      </c>
      <c r="AE75" s="2">
        <f t="shared" si="8"/>
        <v>12.649945328030093</v>
      </c>
      <c r="AF75" s="2">
        <f t="shared" si="8"/>
        <v>4.2788168557230009</v>
      </c>
      <c r="AG75" s="2">
        <f t="shared" si="8"/>
        <v>2.2911354094111869</v>
      </c>
      <c r="AH75" s="2">
        <f t="shared" si="8"/>
        <v>11.375414573302091</v>
      </c>
      <c r="AI75" s="2">
        <f t="shared" si="8"/>
        <v>-0.26634803765385812</v>
      </c>
      <c r="AJ75" s="2">
        <f t="shared" si="8"/>
        <v>-0.23017004508847747</v>
      </c>
      <c r="AK75" s="2">
        <f t="shared" si="8"/>
        <v>-6.1178058185476552</v>
      </c>
      <c r="AL75" s="2">
        <f t="shared" si="8"/>
        <v>-10.111704090432664</v>
      </c>
    </row>
    <row r="76" spans="1:38" x14ac:dyDescent="0.25">
      <c r="A76">
        <f t="shared" si="6"/>
        <v>2079</v>
      </c>
      <c r="B76">
        <v>65381</v>
      </c>
      <c r="C76" s="3">
        <v>247658.8408226562</v>
      </c>
      <c r="D76" s="3">
        <v>66380.169668434464</v>
      </c>
      <c r="E76" s="4">
        <v>0.95919141839481625</v>
      </c>
      <c r="F76" s="3">
        <v>96.163136768619452</v>
      </c>
      <c r="G76" s="3">
        <v>402.96130774550579</v>
      </c>
      <c r="H76" s="3">
        <v>75044.83</v>
      </c>
      <c r="I76" s="3">
        <v>50454.99</v>
      </c>
      <c r="J76" s="3">
        <v>24589.84</v>
      </c>
      <c r="K76" s="3">
        <v>6015.5940000000001</v>
      </c>
      <c r="L76" s="3">
        <v>1338.586</v>
      </c>
      <c r="M76" s="3">
        <v>12412.06</v>
      </c>
      <c r="N76" s="3">
        <v>75850.2</v>
      </c>
      <c r="O76" s="3">
        <v>31411.22</v>
      </c>
      <c r="P76" s="3">
        <v>10595.2</v>
      </c>
      <c r="Q76" s="3">
        <v>5671.5619999999999</v>
      </c>
      <c r="R76" s="3">
        <v>28172.22</v>
      </c>
      <c r="S76" s="3">
        <v>-805.36919999999998</v>
      </c>
      <c r="T76" s="3">
        <v>-550.45799999999997</v>
      </c>
      <c r="U76" s="3">
        <v>-14462.51</v>
      </c>
      <c r="V76" s="3">
        <v>-24070.51</v>
      </c>
      <c r="W76" s="2">
        <f t="shared" si="7"/>
        <v>3.7401800043757665</v>
      </c>
      <c r="X76" s="2">
        <f t="shared" si="8"/>
        <v>30.301696378260196</v>
      </c>
      <c r="Y76" s="2">
        <f t="shared" si="8"/>
        <v>20.372779680467723</v>
      </c>
      <c r="Z76" s="2">
        <f t="shared" si="8"/>
        <v>9.9289166977924754</v>
      </c>
      <c r="AA76" s="2">
        <f t="shared" si="8"/>
        <v>2.4289841541766939</v>
      </c>
      <c r="AB76" s="2">
        <f t="shared" si="8"/>
        <v>0.54049594819776137</v>
      </c>
      <c r="AC76" s="2">
        <f t="shared" si="8"/>
        <v>5.0117572862614024</v>
      </c>
      <c r="AD76" s="2">
        <f t="shared" si="8"/>
        <v>30.626889695536807</v>
      </c>
      <c r="AE76" s="2">
        <f t="shared" si="8"/>
        <v>12.68326214225196</v>
      </c>
      <c r="AF76" s="2">
        <f t="shared" si="8"/>
        <v>4.2781432573961782</v>
      </c>
      <c r="AG76" s="2">
        <f t="shared" si="8"/>
        <v>2.2900704780659527</v>
      </c>
      <c r="AH76" s="2">
        <f t="shared" si="8"/>
        <v>11.375414625385247</v>
      </c>
      <c r="AI76" s="2">
        <f t="shared" si="8"/>
        <v>-0.32519299425160014</v>
      </c>
      <c r="AJ76" s="2">
        <f t="shared" si="8"/>
        <v>-0.22226462748978643</v>
      </c>
      <c r="AK76" s="2">
        <f t="shared" si="8"/>
        <v>-5.8396905807842039</v>
      </c>
      <c r="AL76" s="2">
        <f t="shared" si="8"/>
        <v>-9.7192209735151085</v>
      </c>
    </row>
    <row r="77" spans="1:38" x14ac:dyDescent="0.25">
      <c r="A77">
        <f t="shared" si="6"/>
        <v>2080</v>
      </c>
      <c r="B77">
        <v>65746</v>
      </c>
      <c r="C77" s="3">
        <v>254958.25638266135</v>
      </c>
      <c r="D77" s="3">
        <v>66996.73498193016</v>
      </c>
      <c r="E77" s="4">
        <v>0.9588134606276999</v>
      </c>
      <c r="F77" s="3">
        <v>97.143843163677118</v>
      </c>
      <c r="G77" s="3">
        <v>402.59931469301682</v>
      </c>
      <c r="H77" s="3">
        <v>77185.63</v>
      </c>
      <c r="I77" s="3">
        <v>51942.080000000002</v>
      </c>
      <c r="J77" s="3">
        <v>25243.55</v>
      </c>
      <c r="K77" s="3">
        <v>6197.1149999999998</v>
      </c>
      <c r="L77" s="3">
        <v>1368.5350000000001</v>
      </c>
      <c r="M77" s="3">
        <v>12722.53</v>
      </c>
      <c r="N77" s="3">
        <v>78161.66</v>
      </c>
      <c r="O77" s="3">
        <v>32415.96</v>
      </c>
      <c r="P77" s="3">
        <v>10907.01</v>
      </c>
      <c r="Q77" s="3">
        <v>5836.1229999999996</v>
      </c>
      <c r="R77" s="3">
        <v>29002.560000000001</v>
      </c>
      <c r="S77" s="3">
        <v>-976.02790000000005</v>
      </c>
      <c r="T77" s="3">
        <v>-540.92399999999998</v>
      </c>
      <c r="U77" s="3">
        <v>-14027.4</v>
      </c>
      <c r="V77" s="3">
        <v>-23635.4</v>
      </c>
      <c r="W77" s="2">
        <f t="shared" si="7"/>
        <v>3.7401806463746605</v>
      </c>
      <c r="X77" s="2">
        <f t="shared" si="8"/>
        <v>30.273830349762729</v>
      </c>
      <c r="Y77" s="2">
        <f t="shared" si="8"/>
        <v>20.372778170415966</v>
      </c>
      <c r="Z77" s="2">
        <f t="shared" si="8"/>
        <v>9.9010521793467632</v>
      </c>
      <c r="AA77" s="2">
        <f t="shared" si="8"/>
        <v>2.4306390732053345</v>
      </c>
      <c r="AB77" s="2">
        <f t="shared" si="8"/>
        <v>0.53676826136824352</v>
      </c>
      <c r="AC77" s="2">
        <f t="shared" si="8"/>
        <v>4.9900443235323308</v>
      </c>
      <c r="AD77" s="2">
        <f t="shared" si="8"/>
        <v>30.656649880241122</v>
      </c>
      <c r="AE77" s="2">
        <f t="shared" si="8"/>
        <v>12.714222500544397</v>
      </c>
      <c r="AF77" s="2">
        <f t="shared" si="8"/>
        <v>4.2779591274070778</v>
      </c>
      <c r="AG77" s="2">
        <f t="shared" si="8"/>
        <v>2.2890504048790983</v>
      </c>
      <c r="AH77" s="2">
        <f t="shared" si="8"/>
        <v>11.37541510186306</v>
      </c>
      <c r="AI77" s="2">
        <f t="shared" si="8"/>
        <v>-0.38281870681414643</v>
      </c>
      <c r="AJ77" s="2">
        <f t="shared" si="8"/>
        <v>-0.21216178980614725</v>
      </c>
      <c r="AK77" s="2">
        <f t="shared" si="8"/>
        <v>-5.5018418305099237</v>
      </c>
      <c r="AL77" s="2">
        <f t="shared" si="8"/>
        <v>-9.2703018664067649</v>
      </c>
    </row>
    <row r="78" spans="1:38" x14ac:dyDescent="0.25">
      <c r="A78">
        <f t="shared" si="6"/>
        <v>2081</v>
      </c>
      <c r="B78">
        <v>66112</v>
      </c>
      <c r="C78" s="3">
        <v>262493.87507965812</v>
      </c>
      <c r="D78" s="3">
        <v>67624.391070568992</v>
      </c>
      <c r="E78" s="4">
        <v>0.95844516430636939</v>
      </c>
      <c r="F78" s="3">
        <v>98.134499849019448</v>
      </c>
      <c r="G78" s="3">
        <v>402.27346647481619</v>
      </c>
      <c r="H78" s="3">
        <v>79388.899999999994</v>
      </c>
      <c r="I78" s="3">
        <v>53477.3</v>
      </c>
      <c r="J78" s="3">
        <v>25911.599999999999</v>
      </c>
      <c r="K78" s="3">
        <v>6384.3540000000003</v>
      </c>
      <c r="L78" s="3">
        <v>1399.192</v>
      </c>
      <c r="M78" s="3">
        <v>13036.8</v>
      </c>
      <c r="N78" s="3">
        <v>80529.34</v>
      </c>
      <c r="O78" s="3">
        <v>33433.56</v>
      </c>
      <c r="P78" s="3">
        <v>11230.09</v>
      </c>
      <c r="Q78" s="3">
        <v>6005.91</v>
      </c>
      <c r="R78" s="3">
        <v>29859.77</v>
      </c>
      <c r="S78" s="3">
        <v>-1140.4380000000001</v>
      </c>
      <c r="T78" s="3">
        <v>-524.65039999999999</v>
      </c>
      <c r="U78" s="3">
        <v>-13411.61</v>
      </c>
      <c r="V78" s="3">
        <v>-23019.61</v>
      </c>
      <c r="W78" s="2">
        <f t="shared" si="7"/>
        <v>3.7401827851205498</v>
      </c>
      <c r="X78" s="2">
        <f t="shared" si="8"/>
        <v>30.244096162589742</v>
      </c>
      <c r="Y78" s="2">
        <f t="shared" si="8"/>
        <v>20.37278012059193</v>
      </c>
      <c r="Z78" s="2">
        <f t="shared" si="8"/>
        <v>9.871316041997817</v>
      </c>
      <c r="AA78" s="2">
        <f t="shared" si="8"/>
        <v>2.4321916075422951</v>
      </c>
      <c r="AB78" s="2">
        <f t="shared" si="8"/>
        <v>0.53303796120019642</v>
      </c>
      <c r="AC78" s="2">
        <f t="shared" si="8"/>
        <v>4.9665158838634875</v>
      </c>
      <c r="AD78" s="2">
        <f t="shared" si="8"/>
        <v>30.678559633272219</v>
      </c>
      <c r="AE78" s="2">
        <f t="shared" si="8"/>
        <v>12.736891475983596</v>
      </c>
      <c r="AF78" s="2">
        <f t="shared" si="8"/>
        <v>4.2782293478627045</v>
      </c>
      <c r="AG78" s="2">
        <f t="shared" si="8"/>
        <v>2.2880191007037429</v>
      </c>
      <c r="AH78" s="2">
        <f t="shared" si="8"/>
        <v>11.375415899109477</v>
      </c>
      <c r="AI78" s="2">
        <f t="shared" si="8"/>
        <v>-0.43446270875993404</v>
      </c>
      <c r="AJ78" s="2">
        <f t="shared" si="8"/>
        <v>-0.19987148265489477</v>
      </c>
      <c r="AK78" s="2">
        <f t="shared" si="8"/>
        <v>-5.1093039774471025</v>
      </c>
      <c r="AL78" s="2">
        <f t="shared" si="8"/>
        <v>-8.7695798589640681</v>
      </c>
    </row>
    <row r="79" spans="1:38" x14ac:dyDescent="0.25">
      <c r="A79">
        <f t="shared" si="6"/>
        <v>2082</v>
      </c>
      <c r="B79">
        <v>66477</v>
      </c>
      <c r="C79" s="3">
        <v>270278.09363705962</v>
      </c>
      <c r="D79" s="3">
        <v>68264.514385859686</v>
      </c>
      <c r="E79" s="4">
        <v>0.95809417452447154</v>
      </c>
      <c r="F79" s="3">
        <v>99.135268783023747</v>
      </c>
      <c r="G79" s="3">
        <v>401.98691864219001</v>
      </c>
      <c r="H79" s="3">
        <v>81660.53</v>
      </c>
      <c r="I79" s="3">
        <v>55063.16</v>
      </c>
      <c r="J79" s="3">
        <v>26597.37</v>
      </c>
      <c r="K79" s="3">
        <v>6577.6059999999998</v>
      </c>
      <c r="L79" s="3">
        <v>1430.58</v>
      </c>
      <c r="M79" s="3">
        <v>13357.7</v>
      </c>
      <c r="N79" s="3">
        <v>82959.62</v>
      </c>
      <c r="O79" s="3">
        <v>34467.440000000002</v>
      </c>
      <c r="P79" s="3">
        <v>11564.83</v>
      </c>
      <c r="Q79" s="3">
        <v>6182.0919999999996</v>
      </c>
      <c r="R79" s="3">
        <v>30745.26</v>
      </c>
      <c r="S79" s="3">
        <v>-1299.0909999999999</v>
      </c>
      <c r="T79" s="3">
        <v>-501.6189</v>
      </c>
      <c r="U79" s="3">
        <v>-12614.14</v>
      </c>
      <c r="V79" s="3">
        <v>-22222.14</v>
      </c>
      <c r="W79" s="2">
        <f t="shared" si="7"/>
        <v>3.7401840644039006</v>
      </c>
      <c r="X79" s="2">
        <f t="shared" si="8"/>
        <v>30.213521525594697</v>
      </c>
      <c r="Y79" s="2">
        <f t="shared" si="8"/>
        <v>20.372779480212348</v>
      </c>
      <c r="Z79" s="2">
        <f t="shared" si="8"/>
        <v>9.8407420453823491</v>
      </c>
      <c r="AA79" s="2">
        <f t="shared" si="8"/>
        <v>2.4336437746348305</v>
      </c>
      <c r="AB79" s="2">
        <f t="shared" si="8"/>
        <v>0.52929927866112625</v>
      </c>
      <c r="AC79" s="2">
        <f t="shared" si="8"/>
        <v>4.9422059406476579</v>
      </c>
      <c r="AD79" s="2">
        <f t="shared" si="8"/>
        <v>30.694170912497828</v>
      </c>
      <c r="AE79" s="2">
        <f t="shared" si="8"/>
        <v>12.752583657883971</v>
      </c>
      <c r="AF79" s="2">
        <f t="shared" si="8"/>
        <v>4.2788632420686383</v>
      </c>
      <c r="AG79" s="2">
        <f t="shared" si="8"/>
        <v>2.2873078305419616</v>
      </c>
      <c r="AH79" s="2">
        <f t="shared" si="8"/>
        <v>11.37541692198184</v>
      </c>
      <c r="AI79" s="2">
        <f t="shared" si="8"/>
        <v>-0.48064975689242206</v>
      </c>
      <c r="AJ79" s="2">
        <f t="shared" si="8"/>
        <v>-0.18559362072221591</v>
      </c>
      <c r="AK79" s="2">
        <f t="shared" si="8"/>
        <v>-4.6670967040853775</v>
      </c>
      <c r="AL79" s="2">
        <f t="shared" si="8"/>
        <v>-8.2219538035667785</v>
      </c>
    </row>
    <row r="80" spans="1:38" x14ac:dyDescent="0.25">
      <c r="A80">
        <f t="shared" si="6"/>
        <v>2083</v>
      </c>
      <c r="B80">
        <v>66842</v>
      </c>
      <c r="C80" s="3">
        <v>278316.15666395635</v>
      </c>
      <c r="D80" s="3">
        <v>68916.339171677144</v>
      </c>
      <c r="E80" s="4">
        <v>0.95776742435384732</v>
      </c>
      <c r="F80" s="3">
        <v>100.14608244119727</v>
      </c>
      <c r="G80" s="3">
        <v>401.73701831834398</v>
      </c>
      <c r="H80" s="3">
        <v>84001.919999999998</v>
      </c>
      <c r="I80" s="3">
        <v>56700.74</v>
      </c>
      <c r="J80" s="3">
        <v>27301.18</v>
      </c>
      <c r="K80" s="3">
        <v>6777.1229999999996</v>
      </c>
      <c r="L80" s="3">
        <v>1462.7239999999999</v>
      </c>
      <c r="M80" s="3">
        <v>13685.12</v>
      </c>
      <c r="N80" s="3">
        <v>85465.32</v>
      </c>
      <c r="O80" s="3">
        <v>35530.550000000003</v>
      </c>
      <c r="P80" s="3">
        <v>11911.31</v>
      </c>
      <c r="Q80" s="3">
        <v>6363.8450000000003</v>
      </c>
      <c r="R80" s="3">
        <v>31659.62</v>
      </c>
      <c r="S80" s="3">
        <v>-1463.4010000000001</v>
      </c>
      <c r="T80" s="3">
        <v>-471.79199999999997</v>
      </c>
      <c r="U80" s="3">
        <v>-11622.53</v>
      </c>
      <c r="V80" s="3">
        <v>-21230.53</v>
      </c>
      <c r="W80" s="2">
        <f t="shared" si="7"/>
        <v>3.7401836351903497</v>
      </c>
      <c r="X80" s="2">
        <f t="shared" si="8"/>
        <v>30.182193160070597</v>
      </c>
      <c r="Y80" s="2">
        <f t="shared" si="8"/>
        <v>20.372780610240113</v>
      </c>
      <c r="Z80" s="2">
        <f t="shared" si="8"/>
        <v>9.8094125498304816</v>
      </c>
      <c r="AA80" s="2">
        <f t="shared" si="8"/>
        <v>2.435044763923933</v>
      </c>
      <c r="AB80" s="2">
        <f t="shared" si="8"/>
        <v>0.5255620146286073</v>
      </c>
      <c r="AC80" s="2">
        <f t="shared" si="8"/>
        <v>4.9171130285920288</v>
      </c>
      <c r="AD80" s="2">
        <f t="shared" si="8"/>
        <v>30.707998063940025</v>
      </c>
      <c r="AE80" s="2">
        <f t="shared" si="8"/>
        <v>12.766254904453927</v>
      </c>
      <c r="AF80" s="2">
        <f t="shared" si="8"/>
        <v>4.2797766909313557</v>
      </c>
      <c r="AG80" s="2">
        <f t="shared" si="8"/>
        <v>2.286552486309235</v>
      </c>
      <c r="AH80" s="2">
        <f t="shared" si="8"/>
        <v>11.375415778763561</v>
      </c>
      <c r="AI80" s="2">
        <f t="shared" si="8"/>
        <v>-0.52580526317303788</v>
      </c>
      <c r="AJ80" s="2">
        <f t="shared" si="8"/>
        <v>-0.16951656909004015</v>
      </c>
      <c r="AK80" s="2">
        <f t="shared" si="8"/>
        <v>-4.1760169942391236</v>
      </c>
      <c r="AL80" s="2">
        <f t="shared" si="8"/>
        <v>-7.6282060856546323</v>
      </c>
    </row>
    <row r="81" spans="1:44" x14ac:dyDescent="0.25">
      <c r="A81">
        <f t="shared" si="6"/>
        <v>2084</v>
      </c>
      <c r="B81">
        <v>67207</v>
      </c>
      <c r="C81" s="3">
        <v>286627.58217853418</v>
      </c>
      <c r="D81" s="3">
        <v>69582.800044703312</v>
      </c>
      <c r="E81" s="4">
        <v>0.95747823168397195</v>
      </c>
      <c r="F81" s="3">
        <v>101.16678552935922</v>
      </c>
      <c r="G81" s="3">
        <v>401.53870254172858</v>
      </c>
      <c r="H81" s="3">
        <v>86419.59</v>
      </c>
      <c r="I81" s="3">
        <v>58394.01</v>
      </c>
      <c r="J81" s="3">
        <v>28025.58</v>
      </c>
      <c r="K81" s="3">
        <v>6983.2079999999996</v>
      </c>
      <c r="L81" s="3">
        <v>1495.655</v>
      </c>
      <c r="M81" s="3">
        <v>14021.16</v>
      </c>
      <c r="N81" s="3">
        <v>88055.35</v>
      </c>
      <c r="O81" s="3">
        <v>36627.07</v>
      </c>
      <c r="P81" s="3">
        <v>12270.11</v>
      </c>
      <c r="Q81" s="3">
        <v>6553.0889999999999</v>
      </c>
      <c r="R81" s="3">
        <v>32605.08</v>
      </c>
      <c r="S81" s="3">
        <v>-1635.76</v>
      </c>
      <c r="T81" s="3">
        <v>-434.70400000000001</v>
      </c>
      <c r="U81" s="3">
        <v>-10421.48</v>
      </c>
      <c r="V81" s="3">
        <v>-20029.48</v>
      </c>
      <c r="W81" s="2">
        <f t="shared" si="7"/>
        <v>3.7401839358556184</v>
      </c>
      <c r="X81" s="2">
        <f t="shared" si="8"/>
        <v>30.150479358323263</v>
      </c>
      <c r="Y81" s="2">
        <f t="shared" si="8"/>
        <v>20.372781138567333</v>
      </c>
      <c r="Z81" s="2">
        <f t="shared" si="8"/>
        <v>9.7776982197559299</v>
      </c>
      <c r="AA81" s="2">
        <f t="shared" si="8"/>
        <v>2.4363349636219964</v>
      </c>
      <c r="AB81" s="2">
        <f t="shared" si="8"/>
        <v>0.52181126067218075</v>
      </c>
      <c r="AC81" s="2">
        <f t="shared" si="8"/>
        <v>4.8917692754588149</v>
      </c>
      <c r="AD81" s="2">
        <f t="shared" si="8"/>
        <v>30.721171120632839</v>
      </c>
      <c r="AE81" s="2">
        <f t="shared" si="8"/>
        <v>12.778627137560607</v>
      </c>
      <c r="AF81" s="2">
        <f t="shared" si="8"/>
        <v>4.2808545872452743</v>
      </c>
      <c r="AG81" s="2">
        <f t="shared" si="8"/>
        <v>2.2862729923592005</v>
      </c>
      <c r="AH81" s="2">
        <f t="shared" si="8"/>
        <v>11.375416054582979</v>
      </c>
      <c r="AI81" s="2">
        <f t="shared" si="8"/>
        <v>-0.5706917623095743</v>
      </c>
      <c r="AJ81" s="2">
        <f t="shared" si="8"/>
        <v>-0.15166160796389519</v>
      </c>
      <c r="AK81" s="2">
        <f t="shared" si="8"/>
        <v>-3.6358957225228532</v>
      </c>
      <c r="AL81" s="2">
        <f t="shared" si="8"/>
        <v>-6.9879806569083316</v>
      </c>
    </row>
    <row r="82" spans="1:44" x14ac:dyDescent="0.25">
      <c r="A82">
        <f t="shared" si="6"/>
        <v>2085</v>
      </c>
      <c r="B82">
        <v>67573</v>
      </c>
      <c r="C82" s="3">
        <v>295208.09838270961</v>
      </c>
      <c r="D82" s="3">
        <v>70260.598325001993</v>
      </c>
      <c r="E82" s="4">
        <v>0.95724156354796452</v>
      </c>
      <c r="F82" s="3">
        <v>102.19769612090822</v>
      </c>
      <c r="G82" s="3">
        <v>401.37225784484275</v>
      </c>
      <c r="H82" s="3">
        <v>88913.04</v>
      </c>
      <c r="I82" s="3">
        <v>60142.1</v>
      </c>
      <c r="J82" s="3">
        <v>28770.94</v>
      </c>
      <c r="K82" s="3">
        <v>7196.1750000000002</v>
      </c>
      <c r="L82" s="3">
        <v>1529.41</v>
      </c>
      <c r="M82" s="3">
        <v>14365.62</v>
      </c>
      <c r="N82" s="3">
        <v>90723.62</v>
      </c>
      <c r="O82" s="3">
        <v>37753.21</v>
      </c>
      <c r="P82" s="3">
        <v>12640.74</v>
      </c>
      <c r="Q82" s="3">
        <v>6748.53</v>
      </c>
      <c r="R82" s="3">
        <v>33581.15</v>
      </c>
      <c r="S82" s="3">
        <v>-1810.5840000000001</v>
      </c>
      <c r="T82" s="3">
        <v>-389.7824</v>
      </c>
      <c r="U82" s="3">
        <v>-9000.6759999999995</v>
      </c>
      <c r="V82" s="3">
        <v>-18608.68</v>
      </c>
      <c r="W82" s="2">
        <f t="shared" si="7"/>
        <v>3.7401827763427073</v>
      </c>
      <c r="X82" s="2">
        <f t="shared" si="8"/>
        <v>30.118767231355754</v>
      </c>
      <c r="Y82" s="2">
        <f t="shared" si="8"/>
        <v>20.372781210775393</v>
      </c>
      <c r="Z82" s="2">
        <f t="shared" si="8"/>
        <v>9.7459860205803626</v>
      </c>
      <c r="AA82" s="2">
        <f t="shared" si="8"/>
        <v>2.4376617848304534</v>
      </c>
      <c r="AB82" s="2">
        <f t="shared" si="8"/>
        <v>0.51807860569504549</v>
      </c>
      <c r="AC82" s="2">
        <f t="shared" si="8"/>
        <v>4.8662689400127235</v>
      </c>
      <c r="AD82" s="2">
        <f t="shared" si="8"/>
        <v>30.732090514124494</v>
      </c>
      <c r="AE82" s="2">
        <f t="shared" si="8"/>
        <v>12.788676939023707</v>
      </c>
      <c r="AF82" s="2">
        <f t="shared" si="8"/>
        <v>4.2819760261496844</v>
      </c>
      <c r="AG82" s="2">
        <f t="shared" si="8"/>
        <v>2.2860246846111805</v>
      </c>
      <c r="AH82" s="2">
        <f t="shared" si="8"/>
        <v>11.375416251780868</v>
      </c>
      <c r="AI82" s="2">
        <f t="shared" si="8"/>
        <v>-0.61332463774511625</v>
      </c>
      <c r="AJ82" s="2">
        <f t="shared" si="8"/>
        <v>-0.13203648617209804</v>
      </c>
      <c r="AK82" s="2">
        <f t="shared" si="8"/>
        <v>-3.0489258422482259</v>
      </c>
      <c r="AL82" s="2">
        <f t="shared" si="8"/>
        <v>-6.3035804579709032</v>
      </c>
    </row>
    <row r="83" spans="1:44" x14ac:dyDescent="0.25">
      <c r="A83">
        <f t="shared" si="6"/>
        <v>2086</v>
      </c>
      <c r="B83">
        <v>67938</v>
      </c>
      <c r="C83" s="3">
        <v>304061.32149699482</v>
      </c>
      <c r="D83" s="3">
        <v>70948.749157517566</v>
      </c>
      <c r="E83" s="4">
        <v>0.95705974527659876</v>
      </c>
      <c r="F83" s="3">
        <v>103.23885690981901</v>
      </c>
      <c r="G83" s="3">
        <v>401.23038130796789</v>
      </c>
      <c r="H83" s="3">
        <v>91482.49</v>
      </c>
      <c r="I83" s="3">
        <v>61945.74</v>
      </c>
      <c r="J83" s="3">
        <v>29536.75</v>
      </c>
      <c r="K83" s="3">
        <v>7416.2539999999999</v>
      </c>
      <c r="L83" s="3">
        <v>1564.0070000000001</v>
      </c>
      <c r="M83" s="3">
        <v>14717.61</v>
      </c>
      <c r="N83" s="3">
        <v>93458.240000000005</v>
      </c>
      <c r="O83" s="3">
        <v>38896.57</v>
      </c>
      <c r="P83" s="3">
        <v>13023.19</v>
      </c>
      <c r="Q83" s="3">
        <v>6950.2430000000004</v>
      </c>
      <c r="R83" s="3">
        <v>34588.239999999998</v>
      </c>
      <c r="S83" s="3">
        <v>-1975.748</v>
      </c>
      <c r="T83" s="3">
        <v>-336.64179999999999</v>
      </c>
      <c r="U83" s="3">
        <v>-7361.5690000000004</v>
      </c>
      <c r="V83" s="3">
        <v>-16969.57</v>
      </c>
      <c r="W83" s="2">
        <f t="shared" si="7"/>
        <v>3.7401835151048659</v>
      </c>
      <c r="X83" s="2">
        <f t="shared" ref="X83:AL91" si="9">100*H83/$C83</f>
        <v>30.086855358518253</v>
      </c>
      <c r="Y83" s="2">
        <f t="shared" si="9"/>
        <v>20.372778653667805</v>
      </c>
      <c r="Z83" s="2">
        <f t="shared" si="9"/>
        <v>9.7140767048504468</v>
      </c>
      <c r="AA83" s="2">
        <f t="shared" si="9"/>
        <v>2.4390652396981372</v>
      </c>
      <c r="AB83" s="2">
        <f t="shared" si="9"/>
        <v>0.51437223001593047</v>
      </c>
      <c r="AC83" s="2">
        <f t="shared" si="9"/>
        <v>4.840342707036962</v>
      </c>
      <c r="AD83" s="2">
        <f t="shared" si="9"/>
        <v>30.736642049660926</v>
      </c>
      <c r="AE83" s="2">
        <f t="shared" si="9"/>
        <v>12.792343928684936</v>
      </c>
      <c r="AF83" s="2">
        <f t="shared" si="9"/>
        <v>4.2830801155117371</v>
      </c>
      <c r="AG83" s="2">
        <f t="shared" si="9"/>
        <v>2.2858030629419246</v>
      </c>
      <c r="AH83" s="2">
        <f t="shared" si="9"/>
        <v>11.375415929165412</v>
      </c>
      <c r="AI83" s="2">
        <f t="shared" si="9"/>
        <v>-0.64978603338061447</v>
      </c>
      <c r="AJ83" s="2">
        <f t="shared" si="9"/>
        <v>-0.11071510126398211</v>
      </c>
      <c r="AK83" s="2">
        <f t="shared" si="9"/>
        <v>-2.4210803806799737</v>
      </c>
      <c r="AL83" s="2">
        <f t="shared" si="9"/>
        <v>-5.5809696269335323</v>
      </c>
    </row>
    <row r="84" spans="1:44" x14ac:dyDescent="0.25">
      <c r="A84">
        <f t="shared" si="6"/>
        <v>2087</v>
      </c>
      <c r="B84">
        <v>68303</v>
      </c>
      <c r="C84" s="3">
        <v>313211.53330228676</v>
      </c>
      <c r="D84" s="3">
        <v>71650.787507364163</v>
      </c>
      <c r="E84" s="4">
        <v>0.95694045599649025</v>
      </c>
      <c r="F84" s="3">
        <v>104.29073953013257</v>
      </c>
      <c r="G84" s="3">
        <v>401.13078817196714</v>
      </c>
      <c r="H84" s="3">
        <v>94135.14</v>
      </c>
      <c r="I84" s="3">
        <v>63809.9</v>
      </c>
      <c r="J84" s="3">
        <v>30325.24</v>
      </c>
      <c r="K84" s="3">
        <v>7643.7420000000002</v>
      </c>
      <c r="L84" s="3">
        <v>1599.4749999999999</v>
      </c>
      <c r="M84" s="3">
        <v>15078.87</v>
      </c>
      <c r="N84" s="3">
        <v>96282.71</v>
      </c>
      <c r="O84" s="3">
        <v>40076.58</v>
      </c>
      <c r="P84" s="3">
        <v>13418.27</v>
      </c>
      <c r="Q84" s="3">
        <v>7158.7470000000003</v>
      </c>
      <c r="R84" s="3">
        <v>35629.11</v>
      </c>
      <c r="S84" s="3">
        <v>-2147.5709999999999</v>
      </c>
      <c r="T84" s="3">
        <v>-275.33620000000002</v>
      </c>
      <c r="U84" s="3">
        <v>-5489.335</v>
      </c>
      <c r="V84" s="3">
        <v>-15097.33</v>
      </c>
      <c r="W84" s="2">
        <f t="shared" si="7"/>
        <v>3.7401836483499649</v>
      </c>
      <c r="X84" s="2">
        <f t="shared" si="9"/>
        <v>30.054812799357641</v>
      </c>
      <c r="Y84" s="2">
        <f t="shared" si="9"/>
        <v>20.372781080962234</v>
      </c>
      <c r="Z84" s="2">
        <f t="shared" si="9"/>
        <v>9.6820317183954074</v>
      </c>
      <c r="AA84" s="2">
        <f t="shared" si="9"/>
        <v>2.4404407843509617</v>
      </c>
      <c r="AB84" s="2">
        <f t="shared" si="9"/>
        <v>0.51066925382224493</v>
      </c>
      <c r="AC84" s="2">
        <f t="shared" si="9"/>
        <v>4.8142767416700067</v>
      </c>
      <c r="AD84" s="2">
        <f t="shared" si="9"/>
        <v>30.740474012837712</v>
      </c>
      <c r="AE84" s="2">
        <f t="shared" si="9"/>
        <v>12.795371734067432</v>
      </c>
      <c r="AF84" s="2">
        <f t="shared" si="9"/>
        <v>4.2840919229656071</v>
      </c>
      <c r="AG84" s="2">
        <f t="shared" si="9"/>
        <v>2.2855949538393752</v>
      </c>
      <c r="AH84" s="2">
        <f t="shared" si="9"/>
        <v>11.375414444146164</v>
      </c>
      <c r="AI84" s="2">
        <f t="shared" si="9"/>
        <v>-0.68566153275311725</v>
      </c>
      <c r="AJ84" s="2">
        <f t="shared" si="9"/>
        <v>-8.7907427002142838E-2</v>
      </c>
      <c r="AK84" s="2">
        <f t="shared" si="9"/>
        <v>-1.7525967010614938</v>
      </c>
      <c r="AL84" s="2">
        <f t="shared" si="9"/>
        <v>-4.8201705220826794</v>
      </c>
    </row>
    <row r="85" spans="1:44" x14ac:dyDescent="0.25">
      <c r="A85">
        <f t="shared" si="6"/>
        <v>2088</v>
      </c>
      <c r="B85">
        <v>68668</v>
      </c>
      <c r="C85" s="3">
        <v>322661.71588040923</v>
      </c>
      <c r="D85" s="3">
        <v>72365.346239487058</v>
      </c>
      <c r="E85" s="4">
        <v>0.95688997907210793</v>
      </c>
      <c r="F85" s="3">
        <v>105.35321839744032</v>
      </c>
      <c r="G85" s="3">
        <v>401.06323340313264</v>
      </c>
      <c r="H85" s="3">
        <v>96873.19</v>
      </c>
      <c r="I85" s="3">
        <v>65735.16</v>
      </c>
      <c r="J85" s="3">
        <v>31138.03</v>
      </c>
      <c r="K85" s="3">
        <v>7878.91</v>
      </c>
      <c r="L85" s="3">
        <v>1635.8420000000001</v>
      </c>
      <c r="M85" s="3">
        <v>15450.54</v>
      </c>
      <c r="N85" s="3">
        <v>99201.82</v>
      </c>
      <c r="O85" s="3">
        <v>41297.75</v>
      </c>
      <c r="P85" s="3">
        <v>13825.86</v>
      </c>
      <c r="Q85" s="3">
        <v>7374.1040000000003</v>
      </c>
      <c r="R85" s="3">
        <v>36704.11</v>
      </c>
      <c r="S85" s="3">
        <v>-2328.6320000000001</v>
      </c>
      <c r="T85" s="3">
        <v>-205.31120000000001</v>
      </c>
      <c r="U85" s="3">
        <v>-3366.0140000000001</v>
      </c>
      <c r="V85" s="3">
        <v>-12974.01</v>
      </c>
      <c r="W85" s="2">
        <f t="shared" si="7"/>
        <v>3.7401834648459245</v>
      </c>
      <c r="X85" s="2">
        <f t="shared" si="9"/>
        <v>30.023143506713673</v>
      </c>
      <c r="Y85" s="2">
        <f t="shared" si="9"/>
        <v>20.372779528750776</v>
      </c>
      <c r="Z85" s="2">
        <f t="shared" si="9"/>
        <v>9.6503639779628969</v>
      </c>
      <c r="AA85" s="2">
        <f t="shared" si="9"/>
        <v>2.4418484165379648</v>
      </c>
      <c r="AB85" s="2">
        <f t="shared" si="9"/>
        <v>0.50698360527107145</v>
      </c>
      <c r="AC85" s="2">
        <f t="shared" si="9"/>
        <v>4.788463966926451</v>
      </c>
      <c r="AD85" s="2">
        <f t="shared" si="9"/>
        <v>30.744837431152813</v>
      </c>
      <c r="AE85" s="2">
        <f t="shared" si="9"/>
        <v>12.799085843610442</v>
      </c>
      <c r="AF85" s="2">
        <f t="shared" si="9"/>
        <v>4.2849397122540536</v>
      </c>
      <c r="AG85" s="2">
        <f t="shared" si="9"/>
        <v>2.2853978755673405</v>
      </c>
      <c r="AH85" s="2">
        <f t="shared" si="9"/>
        <v>11.375415239409421</v>
      </c>
      <c r="AI85" s="2">
        <f t="shared" si="9"/>
        <v>-0.72169454428336333</v>
      </c>
      <c r="AJ85" s="2">
        <f t="shared" si="9"/>
        <v>-6.3630480436698666E-2</v>
      </c>
      <c r="AK85" s="2">
        <f t="shared" si="9"/>
        <v>-1.0432021632363642</v>
      </c>
      <c r="AL85" s="2">
        <f t="shared" si="9"/>
        <v>-4.020932562327495</v>
      </c>
    </row>
    <row r="86" spans="1:44" x14ac:dyDescent="0.25">
      <c r="A86">
        <f t="shared" si="6"/>
        <v>2089</v>
      </c>
      <c r="B86">
        <v>69034</v>
      </c>
      <c r="C86" s="3">
        <v>332430.22925126075</v>
      </c>
      <c r="D86" s="3">
        <v>73094.277708271737</v>
      </c>
      <c r="E86" s="4">
        <v>0.95692576307845922</v>
      </c>
      <c r="F86" s="3">
        <v>106.42613202253193</v>
      </c>
      <c r="G86" s="3">
        <v>401.03925736231645</v>
      </c>
      <c r="H86" s="3">
        <v>99702.22</v>
      </c>
      <c r="I86" s="3">
        <v>67725.279999999999</v>
      </c>
      <c r="J86" s="3">
        <v>31976.94</v>
      </c>
      <c r="K86" s="3">
        <v>8122.1570000000002</v>
      </c>
      <c r="L86" s="3">
        <v>1673.1559999999999</v>
      </c>
      <c r="M86" s="3">
        <v>15833.81</v>
      </c>
      <c r="N86" s="3">
        <v>102227.7</v>
      </c>
      <c r="O86" s="3">
        <v>42569.43</v>
      </c>
      <c r="P86" s="3">
        <v>14246.32</v>
      </c>
      <c r="Q86" s="3">
        <v>7596.6350000000002</v>
      </c>
      <c r="R86" s="3">
        <v>37815.32</v>
      </c>
      <c r="S86" s="3">
        <v>-2525.4850000000001</v>
      </c>
      <c r="T86" s="3">
        <v>-125.8951</v>
      </c>
      <c r="U86" s="3">
        <v>-966.42399999999998</v>
      </c>
      <c r="V86" s="3">
        <v>-10574.42</v>
      </c>
      <c r="W86" s="2">
        <f t="shared" si="7"/>
        <v>3.7401834929979496</v>
      </c>
      <c r="X86" s="2">
        <f t="shared" si="9"/>
        <v>29.991923485587126</v>
      </c>
      <c r="Y86" s="2">
        <f t="shared" si="9"/>
        <v>20.372780222947533</v>
      </c>
      <c r="Z86" s="2">
        <f t="shared" si="9"/>
        <v>9.619143262639593</v>
      </c>
      <c r="AA86" s="2">
        <f t="shared" si="9"/>
        <v>2.4432666723160819</v>
      </c>
      <c r="AB86" s="2">
        <f t="shared" si="9"/>
        <v>0.5033104250983681</v>
      </c>
      <c r="AC86" s="2">
        <f t="shared" si="9"/>
        <v>4.7630475831463359</v>
      </c>
      <c r="AD86" s="2">
        <f t="shared" si="9"/>
        <v>30.751625756252519</v>
      </c>
      <c r="AE86" s="2">
        <f t="shared" si="9"/>
        <v>12.805523160718559</v>
      </c>
      <c r="AF86" s="2">
        <f t="shared" si="9"/>
        <v>4.285506775989437</v>
      </c>
      <c r="AG86" s="2">
        <f t="shared" si="9"/>
        <v>2.2851817709568869</v>
      </c>
      <c r="AH86" s="2">
        <f t="shared" si="9"/>
        <v>11.375415552662645</v>
      </c>
      <c r="AI86" s="2">
        <f t="shared" si="9"/>
        <v>-0.75970377474040196</v>
      </c>
      <c r="AJ86" s="2">
        <f t="shared" si="9"/>
        <v>-3.7871134729099712E-2</v>
      </c>
      <c r="AK86" s="2">
        <f t="shared" si="9"/>
        <v>-0.29071483726876945</v>
      </c>
      <c r="AL86" s="2">
        <f t="shared" si="9"/>
        <v>-3.1809441709970172</v>
      </c>
    </row>
    <row r="87" spans="1:44" x14ac:dyDescent="0.25">
      <c r="A87">
        <f t="shared" si="6"/>
        <v>2090</v>
      </c>
      <c r="B87">
        <v>69399</v>
      </c>
      <c r="C87" s="3">
        <v>342521.98053685814</v>
      </c>
      <c r="D87" s="3">
        <v>73836.510632349527</v>
      </c>
      <c r="E87" s="4">
        <v>0.95704359501073955</v>
      </c>
      <c r="F87" s="3">
        <v>107.5095830299129</v>
      </c>
      <c r="G87" s="3">
        <v>401.04929520640218</v>
      </c>
      <c r="H87" s="3">
        <v>102624.5</v>
      </c>
      <c r="I87" s="3">
        <v>69781.25</v>
      </c>
      <c r="J87" s="3">
        <v>32843.25</v>
      </c>
      <c r="K87" s="3">
        <v>8373.7209999999995</v>
      </c>
      <c r="L87" s="3">
        <v>1711.431</v>
      </c>
      <c r="M87" s="3">
        <v>16229.52</v>
      </c>
      <c r="N87" s="3">
        <v>105353.4</v>
      </c>
      <c r="O87" s="3">
        <v>43883.839999999997</v>
      </c>
      <c r="P87" s="3">
        <v>14679.75</v>
      </c>
      <c r="Q87" s="3">
        <v>7826.5069999999996</v>
      </c>
      <c r="R87" s="3">
        <v>38963.300000000003</v>
      </c>
      <c r="S87" s="3">
        <v>-2728.9</v>
      </c>
      <c r="T87" s="3">
        <v>-36.146039999999999</v>
      </c>
      <c r="U87" s="3">
        <v>1726.33</v>
      </c>
      <c r="V87" s="3">
        <v>-7881.67</v>
      </c>
      <c r="W87" s="2">
        <f t="shared" si="7"/>
        <v>3.7401844325058153</v>
      </c>
      <c r="X87" s="2">
        <f t="shared" si="9"/>
        <v>29.961434836721892</v>
      </c>
      <c r="Y87" s="2">
        <f t="shared" si="9"/>
        <v>20.372780132424516</v>
      </c>
      <c r="Z87" s="2">
        <f t="shared" si="9"/>
        <v>9.5886547042973778</v>
      </c>
      <c r="AA87" s="2">
        <f t="shared" si="9"/>
        <v>2.4447251492810165</v>
      </c>
      <c r="AB87" s="2">
        <f t="shared" si="9"/>
        <v>0.49965581692525457</v>
      </c>
      <c r="AC87" s="2">
        <f t="shared" si="9"/>
        <v>4.738241900435809</v>
      </c>
      <c r="AD87" s="2">
        <f t="shared" si="9"/>
        <v>30.758142830679773</v>
      </c>
      <c r="AE87" s="2">
        <f t="shared" si="9"/>
        <v>12.811977768906351</v>
      </c>
      <c r="AF87" s="2">
        <f t="shared" si="9"/>
        <v>4.2857833465144113</v>
      </c>
      <c r="AG87" s="2">
        <f t="shared" si="9"/>
        <v>2.2849648912262448</v>
      </c>
      <c r="AH87" s="2">
        <f t="shared" si="9"/>
        <v>11.375415948176569</v>
      </c>
      <c r="AI87" s="2">
        <f t="shared" si="9"/>
        <v>-0.79670799395787917</v>
      </c>
      <c r="AJ87" s="2">
        <f t="shared" si="9"/>
        <v>-1.0552911069632914E-2</v>
      </c>
      <c r="AK87" s="2">
        <f t="shared" si="9"/>
        <v>0.50400561076232386</v>
      </c>
      <c r="AL87" s="2">
        <f t="shared" si="9"/>
        <v>-2.3010698430642376</v>
      </c>
    </row>
    <row r="88" spans="1:44" x14ac:dyDescent="0.25">
      <c r="A88">
        <f t="shared" si="6"/>
        <v>2091</v>
      </c>
      <c r="B88">
        <v>69764</v>
      </c>
      <c r="C88" s="3">
        <v>352948.008583766</v>
      </c>
      <c r="D88" s="3">
        <v>74592.162343414675</v>
      </c>
      <c r="E88" s="4">
        <v>0.9572475601071152</v>
      </c>
      <c r="F88" s="3">
        <v>108.60393158472944</v>
      </c>
      <c r="G88" s="3">
        <v>401.09134647872776</v>
      </c>
      <c r="H88" s="3">
        <v>105642</v>
      </c>
      <c r="I88" s="3">
        <v>71905.320000000007</v>
      </c>
      <c r="J88" s="3">
        <v>33736.67</v>
      </c>
      <c r="K88" s="3">
        <v>8633.9240000000009</v>
      </c>
      <c r="L88" s="3">
        <v>1750.7</v>
      </c>
      <c r="M88" s="3">
        <v>16636.84</v>
      </c>
      <c r="N88" s="3">
        <v>108580.2</v>
      </c>
      <c r="O88" s="3">
        <v>45240.59</v>
      </c>
      <c r="P88" s="3">
        <v>15126.4</v>
      </c>
      <c r="Q88" s="3">
        <v>8063.9530000000004</v>
      </c>
      <c r="R88" s="3">
        <v>40149.300000000003</v>
      </c>
      <c r="S88" s="3">
        <v>-2938.2570000000001</v>
      </c>
      <c r="T88" s="3">
        <v>64.567909999999998</v>
      </c>
      <c r="U88" s="3">
        <v>4729.1549999999997</v>
      </c>
      <c r="V88" s="3">
        <v>-4878.8450000000003</v>
      </c>
      <c r="W88" s="2">
        <f t="shared" si="7"/>
        <v>3.740183510684516</v>
      </c>
      <c r="X88" s="2">
        <f t="shared" si="9"/>
        <v>29.931320599851954</v>
      </c>
      <c r="Y88" s="2">
        <f t="shared" si="9"/>
        <v>20.372779630780816</v>
      </c>
      <c r="Z88" s="2">
        <f t="shared" si="9"/>
        <v>9.558538135792654</v>
      </c>
      <c r="AA88" s="2">
        <f t="shared" si="9"/>
        <v>2.4462311133711614</v>
      </c>
      <c r="AB88" s="2">
        <f t="shared" si="9"/>
        <v>0.49602206484315725</v>
      </c>
      <c r="AC88" s="2">
        <f t="shared" si="9"/>
        <v>4.7136800875451144</v>
      </c>
      <c r="AD88" s="2">
        <f t="shared" si="9"/>
        <v>30.763794485110516</v>
      </c>
      <c r="AE88" s="2">
        <f t="shared" si="9"/>
        <v>12.817919041824808</v>
      </c>
      <c r="AF88" s="2">
        <f t="shared" si="9"/>
        <v>4.285730371647646</v>
      </c>
      <c r="AG88" s="2">
        <f t="shared" si="9"/>
        <v>2.284742456079381</v>
      </c>
      <c r="AH88" s="2">
        <f t="shared" si="9"/>
        <v>11.37541479865618</v>
      </c>
      <c r="AI88" s="2">
        <f t="shared" si="9"/>
        <v>-0.83249003494594209</v>
      </c>
      <c r="AJ88" s="2">
        <f t="shared" si="9"/>
        <v>1.8293887039930967E-2</v>
      </c>
      <c r="AK88" s="2">
        <f t="shared" si="9"/>
        <v>1.3399013126539905</v>
      </c>
      <c r="AL88" s="2">
        <f t="shared" si="9"/>
        <v>-1.3823126583365017</v>
      </c>
    </row>
    <row r="89" spans="1:44" x14ac:dyDescent="0.25">
      <c r="A89">
        <f t="shared" si="6"/>
        <v>2092</v>
      </c>
      <c r="B89">
        <v>70129</v>
      </c>
      <c r="C89" s="3">
        <v>363718.85343276541</v>
      </c>
      <c r="D89" s="3">
        <v>75361.286585500056</v>
      </c>
      <c r="E89" s="4">
        <v>0.9575337469149301</v>
      </c>
      <c r="F89" s="3">
        <v>109.70914832964678</v>
      </c>
      <c r="G89" s="3">
        <v>401.16449266887207</v>
      </c>
      <c r="H89" s="3">
        <v>108758</v>
      </c>
      <c r="I89" s="3">
        <v>74099.64</v>
      </c>
      <c r="J89" s="3">
        <v>34658.379999999997</v>
      </c>
      <c r="K89" s="3">
        <v>8903.0310000000009</v>
      </c>
      <c r="L89" s="3">
        <v>1790.982</v>
      </c>
      <c r="M89" s="3">
        <v>17056.5</v>
      </c>
      <c r="N89" s="3">
        <v>111925.8</v>
      </c>
      <c r="O89" s="3">
        <v>46655.43</v>
      </c>
      <c r="P89" s="3">
        <v>15586.6</v>
      </c>
      <c r="Q89" s="3">
        <v>8309.2420000000002</v>
      </c>
      <c r="R89" s="3">
        <v>41374.53</v>
      </c>
      <c r="S89" s="3">
        <v>-3167.7860000000001</v>
      </c>
      <c r="T89" s="3">
        <v>176.87909999999999</v>
      </c>
      <c r="U89" s="3">
        <v>8073.82</v>
      </c>
      <c r="V89" s="3">
        <v>-1534.18</v>
      </c>
      <c r="W89" s="2">
        <f t="shared" si="7"/>
        <v>3.7401840286478243</v>
      </c>
      <c r="X89" s="2">
        <f t="shared" si="9"/>
        <v>29.901666898360073</v>
      </c>
      <c r="Y89" s="2">
        <f t="shared" si="9"/>
        <v>20.372779497309605</v>
      </c>
      <c r="Z89" s="2">
        <f t="shared" si="9"/>
        <v>9.5288928998030915</v>
      </c>
      <c r="AA89" s="2">
        <f t="shared" si="9"/>
        <v>2.4477782539930266</v>
      </c>
      <c r="AB89" s="2">
        <f t="shared" si="9"/>
        <v>0.49240834867282152</v>
      </c>
      <c r="AC89" s="2">
        <f t="shared" si="9"/>
        <v>4.6894737072388111</v>
      </c>
      <c r="AD89" s="2">
        <f t="shared" si="9"/>
        <v>30.772614326600984</v>
      </c>
      <c r="AE89" s="2">
        <f t="shared" si="9"/>
        <v>12.827333408666538</v>
      </c>
      <c r="AF89" s="2">
        <f t="shared" si="9"/>
        <v>4.2853428830796734</v>
      </c>
      <c r="AG89" s="2">
        <f t="shared" si="9"/>
        <v>2.284523312876876</v>
      </c>
      <c r="AH89" s="2">
        <f t="shared" si="9"/>
        <v>11.375415271853157</v>
      </c>
      <c r="AI89" s="2">
        <f t="shared" si="9"/>
        <v>-0.87094357911407394</v>
      </c>
      <c r="AJ89" s="2">
        <f t="shared" si="9"/>
        <v>4.8630720769798276E-2</v>
      </c>
      <c r="AK89" s="2">
        <f t="shared" si="9"/>
        <v>2.2197969458551787</v>
      </c>
      <c r="AL89" s="2">
        <f t="shared" si="9"/>
        <v>-0.42180381509522108</v>
      </c>
    </row>
    <row r="90" spans="1:44" x14ac:dyDescent="0.25">
      <c r="A90">
        <v>2093</v>
      </c>
      <c r="B90">
        <v>70495</v>
      </c>
      <c r="C90" s="3">
        <v>374844.60782425757</v>
      </c>
      <c r="D90" s="3">
        <v>76143.590608503757</v>
      </c>
      <c r="E90" s="4">
        <v>0.95790996893903513</v>
      </c>
      <c r="F90" s="3">
        <v>110.82543695558429</v>
      </c>
      <c r="G90" s="3">
        <v>401.26525157450027</v>
      </c>
      <c r="H90" s="3">
        <v>111975.6</v>
      </c>
      <c r="I90" s="3">
        <v>76366.27</v>
      </c>
      <c r="J90" s="3">
        <v>35609.360000000001</v>
      </c>
      <c r="K90" s="3">
        <v>9181.4040000000005</v>
      </c>
      <c r="L90" s="3">
        <v>1832.3219999999999</v>
      </c>
      <c r="M90" s="3">
        <v>17488.900000000001</v>
      </c>
      <c r="N90" s="3">
        <v>115398</v>
      </c>
      <c r="O90" s="3">
        <v>48134.79</v>
      </c>
      <c r="P90" s="3">
        <v>16060.51</v>
      </c>
      <c r="Q90" s="3">
        <v>8562.5239999999994</v>
      </c>
      <c r="R90" s="3">
        <v>42640.13</v>
      </c>
      <c r="S90" s="3">
        <v>-3422.3339999999998</v>
      </c>
      <c r="T90" s="3">
        <v>301.97570000000002</v>
      </c>
      <c r="U90" s="3">
        <v>11798.13</v>
      </c>
      <c r="V90" s="3">
        <v>2190.13</v>
      </c>
      <c r="W90" s="2">
        <f t="shared" si="7"/>
        <v>3.7401837048633739</v>
      </c>
      <c r="X90" s="2">
        <f t="shared" si="9"/>
        <v>29.872538556696732</v>
      </c>
      <c r="Y90" s="2">
        <f t="shared" si="9"/>
        <v>20.372780721926141</v>
      </c>
      <c r="Z90" s="2">
        <f t="shared" si="9"/>
        <v>9.4997658380869971</v>
      </c>
      <c r="AA90" s="2">
        <f t="shared" si="9"/>
        <v>2.4493893758516108</v>
      </c>
      <c r="AB90" s="2">
        <f t="shared" si="9"/>
        <v>0.48882175753721047</v>
      </c>
      <c r="AC90" s="2">
        <f t="shared" si="9"/>
        <v>4.6656400105399172</v>
      </c>
      <c r="AD90" s="2">
        <f t="shared" si="9"/>
        <v>30.785556892445225</v>
      </c>
      <c r="AE90" s="2">
        <f t="shared" si="9"/>
        <v>12.841265152350157</v>
      </c>
      <c r="AF90" s="2">
        <f t="shared" si="9"/>
        <v>4.2845781064375936</v>
      </c>
      <c r="AG90" s="2">
        <f t="shared" si="9"/>
        <v>2.2842862939126123</v>
      </c>
      <c r="AH90" s="2">
        <f t="shared" si="9"/>
        <v>11.375415067993035</v>
      </c>
      <c r="AI90" s="2">
        <f t="shared" si="9"/>
        <v>-0.91300072845239633</v>
      </c>
      <c r="AJ90" s="2">
        <f t="shared" si="9"/>
        <v>8.0560235814190653E-2</v>
      </c>
      <c r="AK90" s="2">
        <f t="shared" si="9"/>
        <v>3.1474722468280625</v>
      </c>
      <c r="AL90" s="2">
        <f t="shared" si="9"/>
        <v>0.58427677877303819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386335.00014503481</v>
      </c>
      <c r="D91" s="3">
        <v>76938.94538918967</v>
      </c>
      <c r="E91" s="4">
        <v>0.95837190713851073</v>
      </c>
      <c r="F91" s="3">
        <v>111.95271322195609</v>
      </c>
      <c r="G91" s="3">
        <v>401.39192522652229</v>
      </c>
      <c r="H91" s="3">
        <v>115297.8</v>
      </c>
      <c r="I91" s="3">
        <v>78707.179999999993</v>
      </c>
      <c r="J91" s="3">
        <v>36590.629999999997</v>
      </c>
      <c r="K91" s="3">
        <v>9469.3080000000009</v>
      </c>
      <c r="L91" s="3">
        <v>1874.7429999999999</v>
      </c>
      <c r="M91" s="3">
        <v>17934.61</v>
      </c>
      <c r="N91" s="3">
        <v>118988.8</v>
      </c>
      <c r="O91" s="3">
        <v>49669.13</v>
      </c>
      <c r="P91" s="3">
        <v>16548.46</v>
      </c>
      <c r="Q91" s="3">
        <v>8824.0210000000006</v>
      </c>
      <c r="R91" s="3">
        <v>43947.21</v>
      </c>
      <c r="S91" s="3">
        <v>-3691.0070000000001</v>
      </c>
      <c r="T91" s="3">
        <v>441.27179999999998</v>
      </c>
      <c r="U91" s="3">
        <v>15930.41</v>
      </c>
      <c r="V91" s="3">
        <v>6322.4080000000004</v>
      </c>
      <c r="W91" s="2">
        <f t="shared" si="7"/>
        <v>3.7401842495378506</v>
      </c>
      <c r="X91" s="2">
        <f t="shared" si="9"/>
        <v>29.843995484932979</v>
      </c>
      <c r="Y91" s="2">
        <f t="shared" si="9"/>
        <v>20.372780092523943</v>
      </c>
      <c r="Z91" s="2">
        <f t="shared" si="9"/>
        <v>9.4712179808361743</v>
      </c>
      <c r="AA91" s="2">
        <f t="shared" si="9"/>
        <v>2.4510613836295208</v>
      </c>
      <c r="AB91" s="2">
        <f t="shared" si="9"/>
        <v>0.48526356641158547</v>
      </c>
      <c r="AC91" s="2">
        <f t="shared" si="9"/>
        <v>4.6422431292187172</v>
      </c>
      <c r="AD91" s="2">
        <f t="shared" si="9"/>
        <v>30.799383942777688</v>
      </c>
      <c r="AE91" s="2">
        <f t="shared" si="9"/>
        <v>12.85649241755306</v>
      </c>
      <c r="AF91" s="2">
        <f t="shared" si="9"/>
        <v>4.2834483010308437</v>
      </c>
      <c r="AG91" s="2">
        <f t="shared" si="9"/>
        <v>2.28403354515831</v>
      </c>
      <c r="AH91" s="2">
        <f t="shared" si="9"/>
        <v>11.375415114732471</v>
      </c>
      <c r="AI91" s="2">
        <f t="shared" si="9"/>
        <v>-0.95539026974370733</v>
      </c>
      <c r="AJ91" s="2">
        <f t="shared" si="9"/>
        <v>0.11421999037994002</v>
      </c>
      <c r="AK91" s="2">
        <f t="shared" si="9"/>
        <v>4.1234705615643241</v>
      </c>
      <c r="AL91" s="2">
        <f t="shared" si="9"/>
        <v>1.6365092465416005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398205.05609798466</v>
      </c>
      <c r="D92" s="3">
        <v>77747.892427762039</v>
      </c>
      <c r="E92" s="4">
        <v>0.95891756608130507</v>
      </c>
      <c r="F92" s="3">
        <v>113.09134498655438</v>
      </c>
      <c r="G92" s="3">
        <v>401.54525396717395</v>
      </c>
      <c r="H92" s="3">
        <v>118728.9</v>
      </c>
      <c r="I92" s="3">
        <v>81125.440000000002</v>
      </c>
      <c r="J92" s="3">
        <v>37603.47</v>
      </c>
      <c r="K92" s="3">
        <v>9767.0529999999999</v>
      </c>
      <c r="L92" s="3">
        <v>1918.2760000000001</v>
      </c>
      <c r="M92" s="3">
        <v>18394.37</v>
      </c>
      <c r="N92" s="3">
        <v>122704.4</v>
      </c>
      <c r="O92" s="3">
        <v>51261.919999999998</v>
      </c>
      <c r="P92" s="3">
        <v>17051</v>
      </c>
      <c r="Q92" s="3">
        <v>9094.0400000000009</v>
      </c>
      <c r="R92" s="3">
        <v>45297.48</v>
      </c>
      <c r="S92" s="3">
        <v>-3975.5340000000001</v>
      </c>
      <c r="T92" s="3">
        <v>595.82659999999998</v>
      </c>
      <c r="U92" s="3">
        <v>20501.77</v>
      </c>
      <c r="V92" s="3">
        <v>10893.77</v>
      </c>
      <c r="W92" s="2">
        <f t="shared" ref="W92" si="10">100*T92/U91</f>
        <v>3.7401837115303369</v>
      </c>
      <c r="X92" s="2">
        <f t="shared" ref="X92" si="11">100*H92/$C92</f>
        <v>29.816020209141914</v>
      </c>
      <c r="Y92" s="2">
        <f t="shared" ref="Y92" si="12">100*I92/$C92</f>
        <v>20.372779993039014</v>
      </c>
      <c r="Z92" s="2">
        <f t="shared" ref="Z92" si="13">100*J92/$C92</f>
        <v>9.4432427273718673</v>
      </c>
      <c r="AA92" s="2">
        <f t="shared" ref="AA92" si="14">100*K92/$C92</f>
        <v>2.4527697100854144</v>
      </c>
      <c r="AB92" s="2">
        <f t="shared" ref="AB92" si="15">100*L92/$C92</f>
        <v>0.48173069895124032</v>
      </c>
      <c r="AC92" s="2">
        <f t="shared" ref="AC92" si="16">100*M92/$C92</f>
        <v>4.6193210553996016</v>
      </c>
      <c r="AD92" s="2">
        <f t="shared" ref="AD92" si="17">100*N92/$C92</f>
        <v>30.814375187091205</v>
      </c>
      <c r="AE92" s="2">
        <f t="shared" ref="AE92" si="18">100*O92/$C92</f>
        <v>12.873246890010908</v>
      </c>
      <c r="AF92" s="2">
        <f t="shared" ref="AF92" si="19">100*P92/$C92</f>
        <v>4.2819647161396999</v>
      </c>
      <c r="AG92" s="2">
        <f t="shared" ref="AG92" si="20">100*Q92/$C92</f>
        <v>2.2837580439366065</v>
      </c>
      <c r="AH92" s="2">
        <f t="shared" ref="AH92" si="21">100*R92/$C92</f>
        <v>11.375415582079862</v>
      </c>
      <c r="AI92" s="2">
        <f t="shared" ref="AI92" si="22">100*S92/$C92</f>
        <v>-0.99836351626378073</v>
      </c>
      <c r="AJ92" s="2">
        <f t="shared" ref="AJ92" si="23">100*T92/$C92</f>
        <v>0.14962808504706362</v>
      </c>
      <c r="AK92" s="2">
        <f t="shared" ref="AK92" si="24">100*U92/$C92</f>
        <v>5.1485458775679671</v>
      </c>
      <c r="AL92" s="2">
        <f t="shared" ref="AL92" si="25">100*V92/$C92</f>
        <v>2.7357186537881164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B44AF1F0-F773-44A1-8135-31FE79C83421}"/>
  </hyperlinks>
  <pageMargins left="0.7" right="0.7" top="0.75" bottom="0.75" header="0.3" footer="0.3"/>
  <pageSetup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4.7109375" customWidth="1"/>
  </cols>
  <sheetData>
    <row r="1" spans="1:38" x14ac:dyDescent="0.25">
      <c r="C1" s="35" t="s">
        <v>139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5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7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140</v>
      </c>
      <c r="D4" t="s">
        <v>141</v>
      </c>
      <c r="E4" t="s">
        <v>142</v>
      </c>
      <c r="F4" t="s">
        <v>143</v>
      </c>
      <c r="G4" t="s">
        <v>144</v>
      </c>
      <c r="H4" t="s">
        <v>145</v>
      </c>
      <c r="I4" t="s">
        <v>146</v>
      </c>
      <c r="J4" t="s">
        <v>147</v>
      </c>
      <c r="K4" t="s">
        <v>148</v>
      </c>
      <c r="L4" t="s">
        <v>149</v>
      </c>
      <c r="M4" t="s">
        <v>150</v>
      </c>
      <c r="N4" t="s">
        <v>151</v>
      </c>
      <c r="O4" t="s">
        <v>152</v>
      </c>
      <c r="P4" t="s">
        <v>153</v>
      </c>
      <c r="Q4" t="s">
        <v>154</v>
      </c>
      <c r="R4" t="s">
        <v>155</v>
      </c>
      <c r="S4" t="s">
        <v>156</v>
      </c>
      <c r="T4" t="s">
        <v>157</v>
      </c>
      <c r="U4" t="s">
        <v>158</v>
      </c>
      <c r="V4" t="s">
        <v>159</v>
      </c>
    </row>
    <row r="5" spans="1:38" x14ac:dyDescent="0.25">
      <c r="A5">
        <f>YEAR(B5)</f>
        <v>2008</v>
      </c>
      <c r="B5">
        <v>39448</v>
      </c>
      <c r="C5" s="3">
        <v>28842</v>
      </c>
      <c r="D5" s="3">
        <v>31887</v>
      </c>
      <c r="E5" s="4">
        <v>0.74687700000000001</v>
      </c>
      <c r="F5" s="3">
        <v>48.887488859484705</v>
      </c>
      <c r="G5" s="3">
        <v>359.26666666666671</v>
      </c>
      <c r="H5" s="3">
        <v>9075</v>
      </c>
      <c r="I5" s="3">
        <v>6160</v>
      </c>
      <c r="J5" s="3">
        <v>2915</v>
      </c>
      <c r="K5" s="3">
        <v>537</v>
      </c>
      <c r="L5" s="3">
        <v>238</v>
      </c>
      <c r="M5" s="3">
        <v>1620</v>
      </c>
      <c r="N5" s="3">
        <v>9133</v>
      </c>
      <c r="O5" s="3">
        <v>2667.3310000000001</v>
      </c>
      <c r="P5" s="16">
        <v>1630</v>
      </c>
      <c r="Q5" s="16">
        <v>717</v>
      </c>
      <c r="R5" s="16">
        <v>4118.6689999999999</v>
      </c>
      <c r="S5" s="3">
        <v>-58</v>
      </c>
      <c r="T5" s="3">
        <v>887</v>
      </c>
      <c r="U5" s="3">
        <v>15769</v>
      </c>
      <c r="V5" s="3">
        <v>6152</v>
      </c>
      <c r="W5" s="2"/>
      <c r="X5" s="2">
        <f>100*H5/$C5</f>
        <v>31.464530892448511</v>
      </c>
      <c r="Y5" s="2">
        <f t="shared" ref="Y5:AL20" si="0">100*I5/$C5</f>
        <v>21.357742181540807</v>
      </c>
      <c r="Z5" s="2">
        <f t="shared" si="0"/>
        <v>10.106788710907704</v>
      </c>
      <c r="AA5" s="2">
        <f t="shared" si="0"/>
        <v>1.8618681090076972</v>
      </c>
      <c r="AB5" s="2">
        <f t="shared" si="0"/>
        <v>0.82518549337771308</v>
      </c>
      <c r="AC5" s="2">
        <f t="shared" si="0"/>
        <v>5.6168088204701476</v>
      </c>
      <c r="AD5" s="2">
        <f t="shared" si="0"/>
        <v>31.665626516885098</v>
      </c>
      <c r="AE5" s="2">
        <f t="shared" si="0"/>
        <v>9.2480791900700385</v>
      </c>
      <c r="AF5" s="29">
        <f t="shared" si="0"/>
        <v>5.6514804798557661</v>
      </c>
      <c r="AG5" s="29">
        <f t="shared" si="0"/>
        <v>2.4859579779488246</v>
      </c>
      <c r="AH5" s="29">
        <f t="shared" si="0"/>
        <v>14.280108869010469</v>
      </c>
      <c r="AI5" s="2">
        <f t="shared" si="0"/>
        <v>-0.20109562443658555</v>
      </c>
      <c r="AJ5" s="2">
        <f t="shared" si="0"/>
        <v>3.0753761875043342</v>
      </c>
      <c r="AK5" s="2">
        <f t="shared" si="0"/>
        <v>54.673739685181332</v>
      </c>
      <c r="AL5" s="2">
        <f t="shared" si="0"/>
        <v>21.330004854032314</v>
      </c>
    </row>
    <row r="6" spans="1:38" x14ac:dyDescent="0.25">
      <c r="A6">
        <f t="shared" ref="A6:A69" si="1">YEAR(B6)</f>
        <v>2009</v>
      </c>
      <c r="B6">
        <v>39814</v>
      </c>
      <c r="C6" s="3">
        <v>28914</v>
      </c>
      <c r="D6" s="3">
        <v>31425</v>
      </c>
      <c r="E6" s="4">
        <v>0.74995600000000007</v>
      </c>
      <c r="F6" s="3">
        <v>47.922297422578389</v>
      </c>
      <c r="G6" s="3">
        <v>360.22500000000008</v>
      </c>
      <c r="H6" s="3">
        <v>9181</v>
      </c>
      <c r="I6" s="3">
        <v>6152</v>
      </c>
      <c r="J6" s="3">
        <v>3029</v>
      </c>
      <c r="K6" s="3">
        <v>565</v>
      </c>
      <c r="L6" s="3">
        <v>233</v>
      </c>
      <c r="M6" s="3">
        <v>1677</v>
      </c>
      <c r="N6" s="3">
        <v>9334</v>
      </c>
      <c r="O6" s="3">
        <v>2828.0410000000002</v>
      </c>
      <c r="P6" s="3">
        <v>1649</v>
      </c>
      <c r="Q6" s="3">
        <v>693</v>
      </c>
      <c r="R6" s="3">
        <v>4163.9589999999998</v>
      </c>
      <c r="S6" s="3">
        <v>-153</v>
      </c>
      <c r="T6" s="3">
        <v>917</v>
      </c>
      <c r="U6" s="3">
        <v>16430</v>
      </c>
      <c r="V6" s="3">
        <v>7261</v>
      </c>
      <c r="W6" s="2">
        <f>100*T6/U5</f>
        <v>5.8152070518105141</v>
      </c>
      <c r="X6" s="2">
        <f t="shared" ref="X6:AL36" si="2">100*H6/$C6</f>
        <v>31.752784118420141</v>
      </c>
      <c r="Y6" s="2">
        <f t="shared" si="0"/>
        <v>21.276890087846716</v>
      </c>
      <c r="Z6" s="2">
        <f t="shared" si="0"/>
        <v>10.475894030573425</v>
      </c>
      <c r="AA6" s="2">
        <f t="shared" si="0"/>
        <v>1.9540706923981461</v>
      </c>
      <c r="AB6" s="2">
        <f t="shared" si="0"/>
        <v>0.80583800235180192</v>
      </c>
      <c r="AC6" s="2">
        <f t="shared" si="0"/>
        <v>5.7999584976136127</v>
      </c>
      <c r="AD6" s="2">
        <f t="shared" si="0"/>
        <v>32.28193954485716</v>
      </c>
      <c r="AE6" s="2">
        <f t="shared" si="0"/>
        <v>9.7808708584076935</v>
      </c>
      <c r="AF6" s="29">
        <f t="shared" si="0"/>
        <v>5.7031195960434395</v>
      </c>
      <c r="AG6" s="29">
        <f t="shared" si="0"/>
        <v>2.3967628138617969</v>
      </c>
      <c r="AH6" s="29">
        <f t="shared" si="0"/>
        <v>14.401186276544234</v>
      </c>
      <c r="AI6" s="2">
        <f t="shared" si="0"/>
        <v>-0.52915542643702018</v>
      </c>
      <c r="AJ6" s="2">
        <f t="shared" si="0"/>
        <v>3.1714740264231862</v>
      </c>
      <c r="AK6" s="2">
        <f t="shared" si="0"/>
        <v>56.823684028498306</v>
      </c>
      <c r="AL6" s="2">
        <f t="shared" si="0"/>
        <v>25.11240229646538</v>
      </c>
    </row>
    <row r="7" spans="1:38" x14ac:dyDescent="0.25">
      <c r="A7">
        <f t="shared" si="1"/>
        <v>2010</v>
      </c>
      <c r="B7">
        <v>40179</v>
      </c>
      <c r="C7" s="3">
        <v>30269</v>
      </c>
      <c r="D7" s="3">
        <v>32050</v>
      </c>
      <c r="E7" s="4">
        <v>0.75303500000000001</v>
      </c>
      <c r="F7" s="3">
        <v>48.959467669053417</v>
      </c>
      <c r="G7" s="3">
        <v>357.60000000000008</v>
      </c>
      <c r="H7" s="3">
        <v>9579</v>
      </c>
      <c r="I7" s="3">
        <v>6333</v>
      </c>
      <c r="J7" s="3">
        <v>3246</v>
      </c>
      <c r="K7" s="3">
        <v>597</v>
      </c>
      <c r="L7" s="3">
        <v>242</v>
      </c>
      <c r="M7" s="3">
        <v>1715</v>
      </c>
      <c r="N7" s="3">
        <v>10029</v>
      </c>
      <c r="O7" s="3">
        <v>2969.68</v>
      </c>
      <c r="P7" s="3">
        <v>1751</v>
      </c>
      <c r="Q7" s="3">
        <v>721</v>
      </c>
      <c r="R7" s="3">
        <v>4587.32</v>
      </c>
      <c r="S7" s="3">
        <v>-450</v>
      </c>
      <c r="T7" s="3">
        <v>936</v>
      </c>
      <c r="U7" s="3">
        <v>18196</v>
      </c>
      <c r="V7" s="3">
        <v>8436</v>
      </c>
      <c r="W7" s="2">
        <f t="shared" ref="W7:W70" si="3">100*T7/U6</f>
        <v>5.6968959220937307</v>
      </c>
      <c r="X7" s="2">
        <f t="shared" si="2"/>
        <v>31.646238726089397</v>
      </c>
      <c r="Y7" s="2">
        <f t="shared" si="0"/>
        <v>20.922395850540155</v>
      </c>
      <c r="Z7" s="2">
        <f t="shared" si="0"/>
        <v>10.723842875549241</v>
      </c>
      <c r="AA7" s="2">
        <f t="shared" si="0"/>
        <v>1.9723149096435297</v>
      </c>
      <c r="AB7" s="2">
        <f t="shared" si="0"/>
        <v>0.79949783606990654</v>
      </c>
      <c r="AC7" s="2">
        <f t="shared" si="0"/>
        <v>5.6658627638838412</v>
      </c>
      <c r="AD7" s="2">
        <f t="shared" si="0"/>
        <v>33.132908255971458</v>
      </c>
      <c r="AE7" s="2">
        <f t="shared" si="0"/>
        <v>9.8109617100003312</v>
      </c>
      <c r="AF7" s="29">
        <f t="shared" si="0"/>
        <v>5.7847963262744058</v>
      </c>
      <c r="AG7" s="29">
        <f t="shared" si="0"/>
        <v>2.3819749578776968</v>
      </c>
      <c r="AH7" s="29">
        <f t="shared" si="0"/>
        <v>15.155175261819023</v>
      </c>
      <c r="AI7" s="2">
        <f t="shared" si="0"/>
        <v>-1.4866695298820576</v>
      </c>
      <c r="AJ7" s="2">
        <f t="shared" si="0"/>
        <v>3.0922726221546797</v>
      </c>
      <c r="AK7" s="2">
        <f t="shared" si="0"/>
        <v>60.1143083682976</v>
      </c>
      <c r="AL7" s="2">
        <f t="shared" si="0"/>
        <v>27.870098120188974</v>
      </c>
    </row>
    <row r="8" spans="1:38" x14ac:dyDescent="0.25">
      <c r="A8">
        <f t="shared" si="1"/>
        <v>2011</v>
      </c>
      <c r="B8">
        <v>40544</v>
      </c>
      <c r="C8" s="3">
        <v>31561</v>
      </c>
      <c r="D8" s="3">
        <v>32136</v>
      </c>
      <c r="E8" s="4">
        <v>0.75570499999999996</v>
      </c>
      <c r="F8" s="3">
        <v>50.538472739832521</v>
      </c>
      <c r="G8" s="3">
        <v>354.55</v>
      </c>
      <c r="H8" s="3">
        <v>9674</v>
      </c>
      <c r="I8" s="3">
        <v>6478</v>
      </c>
      <c r="J8" s="3">
        <v>3196</v>
      </c>
      <c r="K8" s="3">
        <v>611</v>
      </c>
      <c r="L8" s="3">
        <v>244</v>
      </c>
      <c r="M8" s="3">
        <v>1722</v>
      </c>
      <c r="N8" s="3">
        <v>10495</v>
      </c>
      <c r="O8" s="3">
        <v>3122.75</v>
      </c>
      <c r="P8" s="3">
        <v>1780</v>
      </c>
      <c r="Q8" s="3">
        <v>664</v>
      </c>
      <c r="R8" s="3">
        <v>4928.25</v>
      </c>
      <c r="S8" s="3">
        <v>-821</v>
      </c>
      <c r="T8" s="3">
        <v>975</v>
      </c>
      <c r="U8" s="3">
        <v>20152</v>
      </c>
      <c r="V8" s="3">
        <v>9587</v>
      </c>
      <c r="W8" s="2">
        <f t="shared" si="3"/>
        <v>5.3583205100021987</v>
      </c>
      <c r="X8" s="2">
        <f t="shared" si="2"/>
        <v>30.651753746712714</v>
      </c>
      <c r="Y8" s="2">
        <f t="shared" si="0"/>
        <v>20.52533189696144</v>
      </c>
      <c r="Z8" s="2">
        <f t="shared" si="0"/>
        <v>10.126421849751276</v>
      </c>
      <c r="AA8" s="2">
        <f t="shared" si="0"/>
        <v>1.935933588923038</v>
      </c>
      <c r="AB8" s="2">
        <f t="shared" si="0"/>
        <v>0.77310604860429011</v>
      </c>
      <c r="AC8" s="2">
        <f t="shared" si="0"/>
        <v>5.4561008840024083</v>
      </c>
      <c r="AD8" s="2">
        <f t="shared" si="0"/>
        <v>33.25306549222141</v>
      </c>
      <c r="AE8" s="2">
        <f t="shared" si="0"/>
        <v>9.8943316117993731</v>
      </c>
      <c r="AF8" s="2">
        <f t="shared" si="0"/>
        <v>5.6398719939165423</v>
      </c>
      <c r="AG8" s="2">
        <f t="shared" si="0"/>
        <v>2.1038623617756089</v>
      </c>
      <c r="AH8" s="2">
        <f t="shared" si="0"/>
        <v>15.614999524729889</v>
      </c>
      <c r="AI8" s="2">
        <f t="shared" si="0"/>
        <v>-2.6013117455086974</v>
      </c>
      <c r="AJ8" s="2">
        <f t="shared" si="0"/>
        <v>3.089255727004848</v>
      </c>
      <c r="AK8" s="2">
        <f t="shared" si="0"/>
        <v>63.850955292924809</v>
      </c>
      <c r="AL8" s="2">
        <f t="shared" si="0"/>
        <v>30.376097081841515</v>
      </c>
    </row>
    <row r="9" spans="1:38" x14ac:dyDescent="0.25">
      <c r="A9">
        <f t="shared" si="1"/>
        <v>2012</v>
      </c>
      <c r="B9">
        <v>40909</v>
      </c>
      <c r="C9" s="3">
        <v>31797</v>
      </c>
      <c r="D9" s="3">
        <v>31796</v>
      </c>
      <c r="E9" s="4">
        <v>0.758378</v>
      </c>
      <c r="F9" s="3">
        <v>49.144054588873942</v>
      </c>
      <c r="G9" s="3">
        <v>353.2833333333333</v>
      </c>
      <c r="H9" s="3">
        <v>9652</v>
      </c>
      <c r="I9" s="3">
        <v>6602</v>
      </c>
      <c r="J9" s="3">
        <v>3050</v>
      </c>
      <c r="K9" s="3">
        <v>637</v>
      </c>
      <c r="L9" s="3">
        <v>249</v>
      </c>
      <c r="M9" s="3">
        <v>1589</v>
      </c>
      <c r="N9" s="3">
        <v>10105</v>
      </c>
      <c r="O9" s="3">
        <v>3227.0909999999999</v>
      </c>
      <c r="P9" s="3">
        <v>1853</v>
      </c>
      <c r="Q9" s="3">
        <v>677</v>
      </c>
      <c r="R9" s="3">
        <v>4347.9089999999997</v>
      </c>
      <c r="S9" s="3">
        <v>-453</v>
      </c>
      <c r="T9" s="3">
        <v>951</v>
      </c>
      <c r="U9" s="3">
        <v>21678</v>
      </c>
      <c r="V9" s="3">
        <v>10288</v>
      </c>
      <c r="W9" s="2">
        <f t="shared" si="3"/>
        <v>4.7191345772131799</v>
      </c>
      <c r="X9" s="2">
        <f t="shared" si="2"/>
        <v>30.355064943233639</v>
      </c>
      <c r="Y9" s="2">
        <f t="shared" si="0"/>
        <v>20.762965059596816</v>
      </c>
      <c r="Z9" s="2">
        <f t="shared" si="0"/>
        <v>9.5920998836368216</v>
      </c>
      <c r="AA9" s="2">
        <f t="shared" si="0"/>
        <v>2.0033336478284114</v>
      </c>
      <c r="AB9" s="2">
        <f t="shared" si="0"/>
        <v>0.78309274459854705</v>
      </c>
      <c r="AC9" s="2">
        <f t="shared" si="0"/>
        <v>4.9973267918357074</v>
      </c>
      <c r="AD9" s="2">
        <f t="shared" si="0"/>
        <v>31.77972764726232</v>
      </c>
      <c r="AE9" s="2">
        <f t="shared" si="0"/>
        <v>10.149042362487027</v>
      </c>
      <c r="AF9" s="2">
        <f t="shared" si="0"/>
        <v>5.8275937981570589</v>
      </c>
      <c r="AG9" s="2">
        <f t="shared" si="0"/>
        <v>2.1291316790892223</v>
      </c>
      <c r="AH9" s="2">
        <f t="shared" si="0"/>
        <v>13.673959807529011</v>
      </c>
      <c r="AI9" s="2">
        <f t="shared" si="0"/>
        <v>-1.4246627040286819</v>
      </c>
      <c r="AJ9" s="2">
        <f t="shared" si="0"/>
        <v>2.990848193225776</v>
      </c>
      <c r="AK9" s="2">
        <f t="shared" si="0"/>
        <v>68.176243041796397</v>
      </c>
      <c r="AL9" s="2">
        <f t="shared" si="0"/>
        <v>32.35525364028053</v>
      </c>
    </row>
    <row r="10" spans="1:38" x14ac:dyDescent="0.25">
      <c r="A10">
        <f t="shared" si="1"/>
        <v>2013</v>
      </c>
      <c r="B10">
        <v>41275</v>
      </c>
      <c r="C10" s="3">
        <v>31891</v>
      </c>
      <c r="D10" s="3">
        <v>31710</v>
      </c>
      <c r="E10" s="4">
        <v>0.758544</v>
      </c>
      <c r="F10" s="3">
        <v>49.39145231959882</v>
      </c>
      <c r="G10" s="3">
        <v>354.58333333333331</v>
      </c>
      <c r="H10" s="3">
        <v>9837</v>
      </c>
      <c r="I10" s="3">
        <v>6833</v>
      </c>
      <c r="J10" s="3">
        <v>3004</v>
      </c>
      <c r="K10" s="3">
        <v>680</v>
      </c>
      <c r="L10" s="3">
        <v>254</v>
      </c>
      <c r="M10" s="3">
        <v>1563</v>
      </c>
      <c r="N10" s="3">
        <v>10133</v>
      </c>
      <c r="O10" s="3">
        <v>3226.5590000000002</v>
      </c>
      <c r="P10" s="3">
        <v>1888</v>
      </c>
      <c r="Q10" s="3">
        <v>702</v>
      </c>
      <c r="R10" s="3">
        <v>4316.4409999999998</v>
      </c>
      <c r="S10" s="3">
        <v>-296</v>
      </c>
      <c r="T10" s="3">
        <v>941</v>
      </c>
      <c r="U10" s="3">
        <v>21709</v>
      </c>
      <c r="V10" s="3">
        <v>10082</v>
      </c>
      <c r="W10" s="2">
        <f t="shared" si="3"/>
        <v>4.3408063474490266</v>
      </c>
      <c r="X10" s="2">
        <f t="shared" si="2"/>
        <v>30.845693142265844</v>
      </c>
      <c r="Y10" s="2">
        <f t="shared" si="0"/>
        <v>21.426107679282556</v>
      </c>
      <c r="Z10" s="2">
        <f t="shared" si="0"/>
        <v>9.4195854629832869</v>
      </c>
      <c r="AA10" s="2">
        <f t="shared" si="0"/>
        <v>2.1322630209149915</v>
      </c>
      <c r="AB10" s="2">
        <f t="shared" si="0"/>
        <v>0.7964629519300116</v>
      </c>
      <c r="AC10" s="2">
        <f t="shared" si="0"/>
        <v>4.9010692671913709</v>
      </c>
      <c r="AD10" s="2">
        <f t="shared" si="0"/>
        <v>31.773854692546486</v>
      </c>
      <c r="AE10" s="2">
        <f t="shared" si="0"/>
        <v>10.117459471324199</v>
      </c>
      <c r="AF10" s="2">
        <f t="shared" si="0"/>
        <v>5.9201655639522119</v>
      </c>
      <c r="AG10" s="2">
        <f t="shared" si="0"/>
        <v>2.2012480010034179</v>
      </c>
      <c r="AH10" s="2">
        <f t="shared" si="0"/>
        <v>13.534981656266657</v>
      </c>
      <c r="AI10" s="2">
        <f t="shared" si="0"/>
        <v>-0.9281615502806434</v>
      </c>
      <c r="AJ10" s="2">
        <f t="shared" si="0"/>
        <v>2.9506757392367753</v>
      </c>
      <c r="AK10" s="2">
        <f t="shared" si="0"/>
        <v>68.072496942711112</v>
      </c>
      <c r="AL10" s="2">
        <f t="shared" si="0"/>
        <v>31.613934965977862</v>
      </c>
    </row>
    <row r="11" spans="1:38" x14ac:dyDescent="0.25">
      <c r="A11">
        <f t="shared" si="1"/>
        <v>2014</v>
      </c>
      <c r="B11">
        <v>41640</v>
      </c>
      <c r="C11" s="3">
        <v>32462</v>
      </c>
      <c r="D11" s="3">
        <v>31747</v>
      </c>
      <c r="E11" s="4">
        <v>0.75897599999999998</v>
      </c>
      <c r="F11" s="3">
        <v>49.762960517529379</v>
      </c>
      <c r="G11" s="3">
        <v>354.16666666666669</v>
      </c>
      <c r="H11" s="3">
        <v>10193</v>
      </c>
      <c r="I11" s="3">
        <v>7114</v>
      </c>
      <c r="J11" s="3">
        <v>3079</v>
      </c>
      <c r="K11" s="3">
        <v>693</v>
      </c>
      <c r="L11" s="3">
        <v>258</v>
      </c>
      <c r="M11" s="3">
        <v>1641</v>
      </c>
      <c r="N11" s="3">
        <v>10291</v>
      </c>
      <c r="O11" s="3">
        <v>3227.2510000000002</v>
      </c>
      <c r="P11" s="3">
        <v>2140</v>
      </c>
      <c r="Q11" s="3">
        <v>771</v>
      </c>
      <c r="R11" s="3">
        <v>4152.7489999999998</v>
      </c>
      <c r="S11" s="3">
        <v>-98</v>
      </c>
      <c r="T11" s="3">
        <v>925</v>
      </c>
      <c r="U11" s="3">
        <v>24039</v>
      </c>
      <c r="V11" s="3">
        <v>11821</v>
      </c>
      <c r="W11" s="2">
        <f t="shared" si="3"/>
        <v>4.2609056151826428</v>
      </c>
      <c r="X11" s="2">
        <f t="shared" si="2"/>
        <v>31.399790524305342</v>
      </c>
      <c r="Y11" s="2">
        <f t="shared" si="0"/>
        <v>21.914854291171217</v>
      </c>
      <c r="Z11" s="2">
        <f t="shared" si="0"/>
        <v>9.4849362331341265</v>
      </c>
      <c r="AA11" s="2">
        <f t="shared" si="0"/>
        <v>2.1348037705625038</v>
      </c>
      <c r="AB11" s="2">
        <f t="shared" si="0"/>
        <v>0.79477542973322657</v>
      </c>
      <c r="AC11" s="2">
        <f t="shared" si="0"/>
        <v>5.0551413960938945</v>
      </c>
      <c r="AD11" s="2">
        <f t="shared" si="0"/>
        <v>31.701681966607111</v>
      </c>
      <c r="AE11" s="2">
        <f t="shared" si="0"/>
        <v>9.9416271332635091</v>
      </c>
      <c r="AF11" s="2">
        <f t="shared" si="0"/>
        <v>6.5923233318957548</v>
      </c>
      <c r="AG11" s="2">
        <f t="shared" si="0"/>
        <v>2.37508471443534</v>
      </c>
      <c r="AH11" s="2">
        <f t="shared" si="0"/>
        <v>12.792646787012506</v>
      </c>
      <c r="AI11" s="2">
        <f t="shared" si="0"/>
        <v>-0.30189144230176823</v>
      </c>
      <c r="AJ11" s="2">
        <f t="shared" si="0"/>
        <v>2.8494855523381184</v>
      </c>
      <c r="AK11" s="2">
        <f t="shared" si="0"/>
        <v>74.052738586655167</v>
      </c>
      <c r="AL11" s="2">
        <f t="shared" si="0"/>
        <v>36.414885096420427</v>
      </c>
    </row>
    <row r="12" spans="1:38" x14ac:dyDescent="0.25">
      <c r="A12">
        <f t="shared" si="1"/>
        <v>2015</v>
      </c>
      <c r="B12">
        <v>42005</v>
      </c>
      <c r="C12" s="3">
        <v>33453</v>
      </c>
      <c r="D12" s="3">
        <v>31954</v>
      </c>
      <c r="E12" s="4">
        <v>0.75884200000000002</v>
      </c>
      <c r="F12" s="3">
        <v>50.119596957919654</v>
      </c>
      <c r="G12" s="3">
        <v>353.36666666666662</v>
      </c>
      <c r="H12" s="3">
        <v>10418</v>
      </c>
      <c r="I12" s="3">
        <v>7299</v>
      </c>
      <c r="J12" s="3">
        <v>3119</v>
      </c>
      <c r="K12" s="3">
        <v>721</v>
      </c>
      <c r="L12" s="3">
        <v>263</v>
      </c>
      <c r="M12" s="3">
        <v>1681</v>
      </c>
      <c r="N12" s="3">
        <v>10577</v>
      </c>
      <c r="O12" s="3">
        <v>3332.8240000000001</v>
      </c>
      <c r="P12" s="3">
        <v>1899</v>
      </c>
      <c r="Q12" s="3">
        <v>892</v>
      </c>
      <c r="R12" s="3">
        <v>4453.1760000000004</v>
      </c>
      <c r="S12" s="3">
        <v>-159</v>
      </c>
      <c r="T12" s="3">
        <v>919</v>
      </c>
      <c r="U12" s="3">
        <v>23855</v>
      </c>
      <c r="V12" s="3">
        <v>11437</v>
      </c>
      <c r="W12" s="2">
        <f t="shared" si="3"/>
        <v>3.8229543658222056</v>
      </c>
      <c r="X12" s="2">
        <f t="shared" si="2"/>
        <v>31.142199503781423</v>
      </c>
      <c r="Y12" s="2">
        <f t="shared" si="0"/>
        <v>21.818670971213344</v>
      </c>
      <c r="Z12" s="2">
        <f t="shared" si="0"/>
        <v>9.3235285325680799</v>
      </c>
      <c r="AA12" s="2">
        <f t="shared" si="0"/>
        <v>2.1552626072400085</v>
      </c>
      <c r="AB12" s="2">
        <f t="shared" si="0"/>
        <v>0.78617762233581445</v>
      </c>
      <c r="AC12" s="2">
        <f t="shared" si="0"/>
        <v>5.0249603921920309</v>
      </c>
      <c r="AD12" s="2">
        <f t="shared" si="0"/>
        <v>31.617493199414103</v>
      </c>
      <c r="AE12" s="2">
        <f t="shared" si="0"/>
        <v>9.9627058858697275</v>
      </c>
      <c r="AF12" s="2">
        <f t="shared" si="0"/>
        <v>5.6766209308582187</v>
      </c>
      <c r="AG12" s="2">
        <f t="shared" si="0"/>
        <v>2.6664275251845875</v>
      </c>
      <c r="AH12" s="2">
        <f t="shared" si="0"/>
        <v>13.31173885750157</v>
      </c>
      <c r="AI12" s="2">
        <f t="shared" si="0"/>
        <v>-0.4752936956326787</v>
      </c>
      <c r="AJ12" s="2">
        <f t="shared" si="0"/>
        <v>2.7471377753863631</v>
      </c>
      <c r="AK12" s="2">
        <f t="shared" si="0"/>
        <v>71.309000687531764</v>
      </c>
      <c r="AL12" s="2">
        <f t="shared" si="0"/>
        <v>34.188264131766957</v>
      </c>
    </row>
    <row r="13" spans="1:38" x14ac:dyDescent="0.25">
      <c r="A13">
        <f t="shared" si="1"/>
        <v>2016</v>
      </c>
      <c r="B13">
        <v>42370</v>
      </c>
      <c r="C13" s="3">
        <v>34330</v>
      </c>
      <c r="D13" s="3">
        <v>32213</v>
      </c>
      <c r="E13" s="4">
        <v>0.76334999999999997</v>
      </c>
      <c r="F13" s="3">
        <v>49.956930603363361</v>
      </c>
      <c r="G13" s="3">
        <v>353.63333333333344</v>
      </c>
      <c r="H13" s="3">
        <v>11015</v>
      </c>
      <c r="I13" s="3">
        <v>7744</v>
      </c>
      <c r="J13" s="3">
        <v>3271</v>
      </c>
      <c r="K13" s="3">
        <v>765</v>
      </c>
      <c r="L13" s="3">
        <v>268</v>
      </c>
      <c r="M13" s="3">
        <v>1678</v>
      </c>
      <c r="N13" s="3">
        <v>11204</v>
      </c>
      <c r="O13" s="3">
        <v>3398.13</v>
      </c>
      <c r="P13" s="3">
        <v>1876</v>
      </c>
      <c r="Q13" s="3">
        <v>974</v>
      </c>
      <c r="R13" s="3">
        <v>4955.87</v>
      </c>
      <c r="S13" s="3">
        <v>-189</v>
      </c>
      <c r="T13" s="3">
        <v>890</v>
      </c>
      <c r="U13" s="3">
        <v>24347</v>
      </c>
      <c r="V13" s="3">
        <v>11391</v>
      </c>
      <c r="W13" s="2">
        <f t="shared" si="3"/>
        <v>3.7308740306015511</v>
      </c>
      <c r="X13" s="2">
        <f t="shared" si="2"/>
        <v>32.085639382464315</v>
      </c>
      <c r="Y13" s="2">
        <f t="shared" si="0"/>
        <v>22.557529857267696</v>
      </c>
      <c r="Z13" s="2">
        <f t="shared" si="0"/>
        <v>9.528109525196621</v>
      </c>
      <c r="AA13" s="2">
        <f t="shared" si="0"/>
        <v>2.2283716865715117</v>
      </c>
      <c r="AB13" s="2">
        <f t="shared" si="0"/>
        <v>0.78065831634139238</v>
      </c>
      <c r="AC13" s="2">
        <f t="shared" si="0"/>
        <v>4.8878531896300608</v>
      </c>
      <c r="AD13" s="2">
        <f t="shared" si="0"/>
        <v>32.636178269734927</v>
      </c>
      <c r="AE13" s="2">
        <f t="shared" si="0"/>
        <v>9.8984270317506553</v>
      </c>
      <c r="AF13" s="2">
        <f t="shared" si="0"/>
        <v>5.464608214389747</v>
      </c>
      <c r="AG13" s="2">
        <f t="shared" si="0"/>
        <v>2.8371686571511798</v>
      </c>
      <c r="AH13" s="2">
        <f t="shared" si="0"/>
        <v>14.435974366443345</v>
      </c>
      <c r="AI13" s="2">
        <f t="shared" si="0"/>
        <v>-0.55053888727060885</v>
      </c>
      <c r="AJ13" s="2">
        <f t="shared" si="0"/>
        <v>2.5924847072531314</v>
      </c>
      <c r="AK13" s="2">
        <f t="shared" si="0"/>
        <v>70.920477716283131</v>
      </c>
      <c r="AL13" s="2">
        <f t="shared" si="0"/>
        <v>33.180891348674628</v>
      </c>
    </row>
    <row r="14" spans="1:38" x14ac:dyDescent="0.25">
      <c r="A14">
        <f t="shared" si="1"/>
        <v>2017</v>
      </c>
      <c r="B14">
        <v>42736</v>
      </c>
      <c r="C14" s="3">
        <v>35828</v>
      </c>
      <c r="D14" s="3">
        <v>33014</v>
      </c>
      <c r="E14" s="4">
        <v>0.766621</v>
      </c>
      <c r="F14" s="3">
        <v>50.565473159224069</v>
      </c>
      <c r="G14" s="3">
        <v>356.18333333333334</v>
      </c>
      <c r="H14" s="3">
        <v>11678</v>
      </c>
      <c r="I14" s="3">
        <v>8216</v>
      </c>
      <c r="J14" s="3">
        <v>3462</v>
      </c>
      <c r="K14" s="3">
        <v>776</v>
      </c>
      <c r="L14" s="3">
        <v>275</v>
      </c>
      <c r="M14" s="3">
        <v>1768</v>
      </c>
      <c r="N14" s="3">
        <v>11599</v>
      </c>
      <c r="O14" s="3">
        <v>3461.098</v>
      </c>
      <c r="P14" s="3">
        <v>1948</v>
      </c>
      <c r="Q14" s="3">
        <v>1222</v>
      </c>
      <c r="R14" s="3">
        <v>4967.902</v>
      </c>
      <c r="S14" s="3">
        <v>79</v>
      </c>
      <c r="T14" s="3">
        <v>885</v>
      </c>
      <c r="U14" s="3">
        <v>24684</v>
      </c>
      <c r="V14" s="3">
        <v>11276</v>
      </c>
      <c r="W14" s="2">
        <f t="shared" si="3"/>
        <v>3.634944757054257</v>
      </c>
      <c r="X14" s="2">
        <f t="shared" si="2"/>
        <v>32.594618733951101</v>
      </c>
      <c r="Y14" s="2">
        <f t="shared" si="0"/>
        <v>22.93178519593614</v>
      </c>
      <c r="Z14" s="2">
        <f t="shared" si="0"/>
        <v>9.6628335380149597</v>
      </c>
      <c r="AA14" s="2">
        <f t="shared" si="0"/>
        <v>2.1659037624204531</v>
      </c>
      <c r="AB14" s="2">
        <f t="shared" si="0"/>
        <v>0.76755610137322761</v>
      </c>
      <c r="AC14" s="2">
        <f t="shared" si="0"/>
        <v>4.9346879535558781</v>
      </c>
      <c r="AD14" s="2">
        <f t="shared" si="0"/>
        <v>32.374120799374793</v>
      </c>
      <c r="AE14" s="2">
        <f t="shared" si="0"/>
        <v>9.6603159540024564</v>
      </c>
      <c r="AF14" s="2">
        <f t="shared" si="0"/>
        <v>5.4370883108183543</v>
      </c>
      <c r="AG14" s="2">
        <f t="shared" si="0"/>
        <v>3.4107402031930332</v>
      </c>
      <c r="AH14" s="2">
        <f t="shared" si="0"/>
        <v>13.865976331360947</v>
      </c>
      <c r="AI14" s="2">
        <f t="shared" si="0"/>
        <v>0.22049793457630903</v>
      </c>
      <c r="AJ14" s="2">
        <f t="shared" si="0"/>
        <v>2.4701350898738417</v>
      </c>
      <c r="AK14" s="2">
        <f t="shared" si="0"/>
        <v>68.895835659260911</v>
      </c>
      <c r="AL14" s="2">
        <f t="shared" si="0"/>
        <v>31.472591269398237</v>
      </c>
    </row>
    <row r="15" spans="1:38" x14ac:dyDescent="0.25">
      <c r="A15">
        <f t="shared" si="1"/>
        <v>2018</v>
      </c>
      <c r="B15">
        <v>43101</v>
      </c>
      <c r="C15" s="3">
        <v>37105</v>
      </c>
      <c r="D15" s="3">
        <v>33176</v>
      </c>
      <c r="E15" s="4">
        <v>0.77030100000000001</v>
      </c>
      <c r="F15" s="3">
        <v>50.429833557338185</v>
      </c>
      <c r="G15" s="3">
        <v>358.47499999999997</v>
      </c>
      <c r="H15" s="3">
        <v>12116</v>
      </c>
      <c r="I15" s="3">
        <v>8486</v>
      </c>
      <c r="J15" s="3">
        <v>3630</v>
      </c>
      <c r="K15" s="3">
        <v>801</v>
      </c>
      <c r="L15" s="3">
        <v>282</v>
      </c>
      <c r="M15" s="3">
        <v>1871</v>
      </c>
      <c r="N15" s="3">
        <v>12163</v>
      </c>
      <c r="O15" s="3">
        <v>3547.0639999999999</v>
      </c>
      <c r="P15" s="3">
        <v>2023</v>
      </c>
      <c r="Q15" s="3">
        <v>1254</v>
      </c>
      <c r="R15" s="3">
        <v>5338.9359999999997</v>
      </c>
      <c r="S15" s="3">
        <v>-47</v>
      </c>
      <c r="T15" s="3">
        <v>883</v>
      </c>
      <c r="U15" s="3">
        <v>25716</v>
      </c>
      <c r="V15" s="3">
        <v>11603</v>
      </c>
      <c r="W15" s="2">
        <f t="shared" si="3"/>
        <v>3.5772160103710906</v>
      </c>
      <c r="X15" s="2">
        <f t="shared" si="2"/>
        <v>32.653281228944884</v>
      </c>
      <c r="Y15" s="2">
        <f t="shared" si="0"/>
        <v>22.870233122220725</v>
      </c>
      <c r="Z15" s="2">
        <f t="shared" si="0"/>
        <v>9.783048106724161</v>
      </c>
      <c r="AA15" s="2">
        <f t="shared" si="0"/>
        <v>2.1587387144589676</v>
      </c>
      <c r="AB15" s="2">
        <f t="shared" si="0"/>
        <v>0.76000539010914969</v>
      </c>
      <c r="AC15" s="2">
        <f t="shared" si="0"/>
        <v>5.0424471095539687</v>
      </c>
      <c r="AD15" s="2">
        <f t="shared" si="0"/>
        <v>32.779948793963079</v>
      </c>
      <c r="AE15" s="2">
        <f t="shared" si="0"/>
        <v>9.5595310605039749</v>
      </c>
      <c r="AF15" s="2">
        <f t="shared" si="0"/>
        <v>5.4520954049319501</v>
      </c>
      <c r="AG15" s="2">
        <f t="shared" si="0"/>
        <v>3.3795984368683465</v>
      </c>
      <c r="AH15" s="2">
        <f t="shared" si="0"/>
        <v>14.388723891658806</v>
      </c>
      <c r="AI15" s="2">
        <f t="shared" si="0"/>
        <v>-0.12666756501819162</v>
      </c>
      <c r="AJ15" s="2">
        <f t="shared" si="0"/>
        <v>2.3797331895970895</v>
      </c>
      <c r="AK15" s="2">
        <f t="shared" si="0"/>
        <v>69.306023446974805</v>
      </c>
      <c r="AL15" s="2">
        <f t="shared" si="0"/>
        <v>31.270718232044199</v>
      </c>
    </row>
    <row r="16" spans="1:38" x14ac:dyDescent="0.25">
      <c r="A16">
        <f t="shared" si="1"/>
        <v>2019</v>
      </c>
      <c r="B16">
        <v>43466</v>
      </c>
      <c r="C16" s="3">
        <v>38236</v>
      </c>
      <c r="D16" s="3">
        <v>33568</v>
      </c>
      <c r="E16" s="4">
        <v>0.776868</v>
      </c>
      <c r="F16" s="3">
        <v>51.509595171877571</v>
      </c>
      <c r="G16" s="3">
        <v>361.03333333333336</v>
      </c>
      <c r="H16" s="3">
        <v>12662</v>
      </c>
      <c r="I16" s="3">
        <v>8694</v>
      </c>
      <c r="J16" s="3">
        <v>3968</v>
      </c>
      <c r="K16" s="3">
        <v>834</v>
      </c>
      <c r="L16" s="3">
        <v>286</v>
      </c>
      <c r="M16" s="3">
        <v>1961</v>
      </c>
      <c r="N16" s="3">
        <v>12276</v>
      </c>
      <c r="O16" s="3">
        <v>3599.7150000000001</v>
      </c>
      <c r="P16" s="3">
        <v>2064</v>
      </c>
      <c r="Q16" s="3">
        <v>1270</v>
      </c>
      <c r="R16" s="3">
        <v>5342.2849999999999</v>
      </c>
      <c r="S16" s="3">
        <v>386</v>
      </c>
      <c r="T16" s="3">
        <v>859</v>
      </c>
      <c r="U16" s="3">
        <v>27244</v>
      </c>
      <c r="V16" s="3">
        <v>13755</v>
      </c>
      <c r="W16" s="2">
        <f t="shared" si="3"/>
        <v>3.3403328666977758</v>
      </c>
      <c r="X16" s="2">
        <f t="shared" si="2"/>
        <v>33.11538863897897</v>
      </c>
      <c r="Y16" s="2">
        <f t="shared" si="0"/>
        <v>22.737734072601736</v>
      </c>
      <c r="Z16" s="2">
        <f t="shared" si="0"/>
        <v>10.377654566377236</v>
      </c>
      <c r="AA16" s="2">
        <f t="shared" si="0"/>
        <v>2.1811905010984414</v>
      </c>
      <c r="AB16" s="2">
        <f t="shared" si="0"/>
        <v>0.74798619102416575</v>
      </c>
      <c r="AC16" s="2">
        <f t="shared" si="0"/>
        <v>5.1286745475468143</v>
      </c>
      <c r="AD16" s="2">
        <f t="shared" si="0"/>
        <v>32.105868814729575</v>
      </c>
      <c r="AE16" s="2">
        <f t="shared" si="0"/>
        <v>9.4144654252536881</v>
      </c>
      <c r="AF16" s="2">
        <f t="shared" si="0"/>
        <v>5.3980541897688044</v>
      </c>
      <c r="AG16" s="2">
        <f t="shared" si="0"/>
        <v>3.3214771419604561</v>
      </c>
      <c r="AH16" s="2">
        <f t="shared" si="0"/>
        <v>13.971872057746626</v>
      </c>
      <c r="AI16" s="2">
        <f t="shared" si="0"/>
        <v>1.0095198242493986</v>
      </c>
      <c r="AJ16" s="2">
        <f t="shared" si="0"/>
        <v>2.2465739094047494</v>
      </c>
      <c r="AK16" s="2">
        <f t="shared" si="0"/>
        <v>71.252223035882409</v>
      </c>
      <c r="AL16" s="2">
        <f t="shared" si="0"/>
        <v>35.973951250130767</v>
      </c>
    </row>
    <row r="17" spans="1:38" x14ac:dyDescent="0.25">
      <c r="A17">
        <f t="shared" si="1"/>
        <v>2020</v>
      </c>
      <c r="B17">
        <v>43831</v>
      </c>
      <c r="C17" s="3">
        <v>37574</v>
      </c>
      <c r="D17" s="3">
        <v>32297.211070921698</v>
      </c>
      <c r="E17" s="4">
        <v>0.78147599999999984</v>
      </c>
      <c r="F17" s="3">
        <v>52.804410521119905</v>
      </c>
      <c r="G17" s="3">
        <v>351.70833333333331</v>
      </c>
      <c r="H17" s="3">
        <v>12697.6</v>
      </c>
      <c r="I17" s="3">
        <v>8077.4979999999996</v>
      </c>
      <c r="J17" s="3">
        <v>4620.0990000000002</v>
      </c>
      <c r="K17" s="3">
        <v>855.48900000000003</v>
      </c>
      <c r="L17" s="3">
        <v>300.43959999999998</v>
      </c>
      <c r="M17" s="3">
        <v>2077.1570000000002</v>
      </c>
      <c r="N17" s="3">
        <v>12661.79</v>
      </c>
      <c r="O17" s="3">
        <v>3809.16</v>
      </c>
      <c r="P17" s="3">
        <v>2137.7150000000001</v>
      </c>
      <c r="Q17" s="3">
        <v>1319.895</v>
      </c>
      <c r="R17" s="3">
        <v>5395.02</v>
      </c>
      <c r="S17" s="3">
        <v>35.81</v>
      </c>
      <c r="T17" s="3">
        <v>819.29899999999998</v>
      </c>
      <c r="U17" s="3">
        <v>28027.49</v>
      </c>
      <c r="V17" s="3">
        <v>14538.49</v>
      </c>
      <c r="W17" s="2">
        <f t="shared" si="3"/>
        <v>3.0072639847305829</v>
      </c>
      <c r="X17" s="2">
        <f t="shared" si="2"/>
        <v>33.793580667482836</v>
      </c>
      <c r="Y17" s="2">
        <f t="shared" si="0"/>
        <v>21.497572789694999</v>
      </c>
      <c r="Z17" s="2">
        <f t="shared" si="0"/>
        <v>12.295999893543408</v>
      </c>
      <c r="AA17" s="2">
        <f t="shared" si="0"/>
        <v>2.2768110927769203</v>
      </c>
      <c r="AB17" s="2">
        <f t="shared" si="0"/>
        <v>0.7995944003832437</v>
      </c>
      <c r="AC17" s="2">
        <f t="shared" si="0"/>
        <v>5.528176398573482</v>
      </c>
      <c r="AD17" s="2">
        <f t="shared" si="0"/>
        <v>33.698275403204342</v>
      </c>
      <c r="AE17" s="2">
        <f t="shared" si="0"/>
        <v>10.137754830467877</v>
      </c>
      <c r="AF17" s="2">
        <f t="shared" si="0"/>
        <v>5.6893463565231279</v>
      </c>
      <c r="AG17" s="2">
        <f t="shared" si="0"/>
        <v>3.5127880981529782</v>
      </c>
      <c r="AH17" s="2">
        <f t="shared" si="0"/>
        <v>14.358386118060361</v>
      </c>
      <c r="AI17" s="2">
        <f t="shared" si="0"/>
        <v>9.530526427849044E-2</v>
      </c>
      <c r="AJ17" s="2">
        <f t="shared" si="0"/>
        <v>2.1804944908713471</v>
      </c>
      <c r="AK17" s="2">
        <f t="shared" si="0"/>
        <v>74.592776920210781</v>
      </c>
      <c r="AL17" s="2">
        <f t="shared" si="0"/>
        <v>38.692952573588123</v>
      </c>
    </row>
    <row r="18" spans="1:38" x14ac:dyDescent="0.25">
      <c r="A18">
        <f t="shared" si="1"/>
        <v>2021</v>
      </c>
      <c r="B18">
        <v>44197</v>
      </c>
      <c r="C18" s="3">
        <v>41110</v>
      </c>
      <c r="D18" s="3">
        <v>34082</v>
      </c>
      <c r="E18" s="4">
        <v>0.78400811474281951</v>
      </c>
      <c r="F18" s="3">
        <v>51.915178425165522</v>
      </c>
      <c r="G18" s="3">
        <v>363.16424811501417</v>
      </c>
      <c r="H18" s="3">
        <v>12767.24</v>
      </c>
      <c r="I18" s="3">
        <v>7941.93</v>
      </c>
      <c r="J18" s="3">
        <v>4825.3109999999997</v>
      </c>
      <c r="K18" s="3">
        <v>958.43020000000001</v>
      </c>
      <c r="L18" s="3">
        <v>307.13139999999999</v>
      </c>
      <c r="M18" s="3">
        <v>2296.098</v>
      </c>
      <c r="N18" s="3">
        <v>13184.7</v>
      </c>
      <c r="O18" s="3">
        <v>3917.0140000000001</v>
      </c>
      <c r="P18" s="3">
        <v>2206.2310000000002</v>
      </c>
      <c r="Q18" s="3">
        <v>1385.4549999999999</v>
      </c>
      <c r="R18" s="3">
        <v>5676</v>
      </c>
      <c r="S18" s="3">
        <v>-417.46</v>
      </c>
      <c r="T18" s="3">
        <v>794.34169999999995</v>
      </c>
      <c r="U18" s="3">
        <v>29239.29</v>
      </c>
      <c r="V18" s="3">
        <v>15750.29</v>
      </c>
      <c r="W18" s="2">
        <f t="shared" si="3"/>
        <v>2.8341521128006821</v>
      </c>
      <c r="X18" s="2">
        <f t="shared" si="2"/>
        <v>31.056288007783994</v>
      </c>
      <c r="Y18" s="2">
        <f t="shared" si="0"/>
        <v>19.318730235952323</v>
      </c>
      <c r="Z18" s="2">
        <f t="shared" si="0"/>
        <v>11.737560204329846</v>
      </c>
      <c r="AA18" s="2">
        <f t="shared" si="0"/>
        <v>2.3313797129652154</v>
      </c>
      <c r="AB18" s="2">
        <f t="shared" si="0"/>
        <v>0.74709657017757236</v>
      </c>
      <c r="AC18" s="2">
        <f t="shared" si="0"/>
        <v>5.5852541960593527</v>
      </c>
      <c r="AD18" s="2">
        <f t="shared" si="0"/>
        <v>32.071758696180979</v>
      </c>
      <c r="AE18" s="2">
        <f t="shared" si="0"/>
        <v>9.5281294089029434</v>
      </c>
      <c r="AF18" s="2">
        <f t="shared" si="0"/>
        <v>5.3666528825103388</v>
      </c>
      <c r="AG18" s="2">
        <f t="shared" si="0"/>
        <v>3.3701167599124302</v>
      </c>
      <c r="AH18" s="2">
        <f t="shared" si="0"/>
        <v>13.806859644855267</v>
      </c>
      <c r="AI18" s="2">
        <f t="shared" si="0"/>
        <v>-1.0154706883969837</v>
      </c>
      <c r="AJ18" s="2">
        <f t="shared" si="0"/>
        <v>1.9322347360739478</v>
      </c>
      <c r="AK18" s="2">
        <f t="shared" si="0"/>
        <v>71.124519581610315</v>
      </c>
      <c r="AL18" s="2">
        <f t="shared" si="0"/>
        <v>38.312551690586233</v>
      </c>
    </row>
    <row r="19" spans="1:38" x14ac:dyDescent="0.25">
      <c r="A19">
        <f t="shared" si="1"/>
        <v>2022</v>
      </c>
      <c r="B19">
        <v>44562</v>
      </c>
      <c r="C19" s="3">
        <v>43139</v>
      </c>
      <c r="D19" s="3">
        <v>35033</v>
      </c>
      <c r="E19" s="4">
        <v>0.78649860197565569</v>
      </c>
      <c r="F19" s="3">
        <v>54.069054628043425</v>
      </c>
      <c r="G19" s="3">
        <v>358.73375288360694</v>
      </c>
      <c r="H19" s="3">
        <v>12878.68</v>
      </c>
      <c r="I19" s="3">
        <v>8496.7990000000009</v>
      </c>
      <c r="J19" s="3">
        <v>4381.8850000000002</v>
      </c>
      <c r="K19" s="3">
        <v>905.64030000000002</v>
      </c>
      <c r="L19" s="3">
        <v>313.99720000000002</v>
      </c>
      <c r="M19" s="3">
        <v>2157.5320000000002</v>
      </c>
      <c r="N19" s="3">
        <v>13368.22</v>
      </c>
      <c r="O19" s="3">
        <v>4027.8319999999999</v>
      </c>
      <c r="P19" s="3">
        <v>2256.6790000000001</v>
      </c>
      <c r="Q19" s="3">
        <v>1412.7860000000001</v>
      </c>
      <c r="R19" s="3">
        <v>5670.9229999999998</v>
      </c>
      <c r="S19" s="3">
        <v>-489.54</v>
      </c>
      <c r="T19" s="3">
        <v>803.29520000000002</v>
      </c>
      <c r="U19" s="3">
        <v>30532.13</v>
      </c>
      <c r="V19" s="3">
        <v>17043.13</v>
      </c>
      <c r="W19" s="2">
        <f t="shared" si="3"/>
        <v>2.7473143157716895</v>
      </c>
      <c r="X19" s="2">
        <f t="shared" si="2"/>
        <v>29.853914091657202</v>
      </c>
      <c r="Y19" s="2">
        <f t="shared" si="0"/>
        <v>19.696328148543085</v>
      </c>
      <c r="Z19" s="2">
        <f t="shared" si="0"/>
        <v>10.157595215466284</v>
      </c>
      <c r="AA19" s="2">
        <f t="shared" si="0"/>
        <v>2.0993539488629778</v>
      </c>
      <c r="AB19" s="2">
        <f t="shared" si="0"/>
        <v>0.7278731542223974</v>
      </c>
      <c r="AC19" s="2">
        <f t="shared" si="0"/>
        <v>5.0013491272398527</v>
      </c>
      <c r="AD19" s="2">
        <f t="shared" si="0"/>
        <v>30.98871091124041</v>
      </c>
      <c r="AE19" s="2">
        <f t="shared" si="0"/>
        <v>9.3368691902918481</v>
      </c>
      <c r="AF19" s="2">
        <f t="shared" si="0"/>
        <v>5.2311806022392737</v>
      </c>
      <c r="AG19" s="2">
        <f t="shared" si="0"/>
        <v>3.2749623310693341</v>
      </c>
      <c r="AH19" s="2">
        <f t="shared" si="0"/>
        <v>13.145698787639953</v>
      </c>
      <c r="AI19" s="2">
        <f t="shared" si="0"/>
        <v>-1.1347968195832077</v>
      </c>
      <c r="AJ19" s="2">
        <f t="shared" si="0"/>
        <v>1.8621089964996871</v>
      </c>
      <c r="AK19" s="2">
        <f t="shared" si="0"/>
        <v>70.776165418762602</v>
      </c>
      <c r="AL19" s="2">
        <f t="shared" si="0"/>
        <v>39.507475833932176</v>
      </c>
    </row>
    <row r="20" spans="1:38" x14ac:dyDescent="0.25">
      <c r="A20">
        <f t="shared" si="1"/>
        <v>2023</v>
      </c>
      <c r="B20">
        <v>44927</v>
      </c>
      <c r="C20" s="3">
        <v>44326.993748971414</v>
      </c>
      <c r="D20" s="3">
        <v>35226.760869190832</v>
      </c>
      <c r="E20" s="4">
        <v>0.78892937542922814</v>
      </c>
      <c r="F20" s="3">
        <v>54.369154965518568</v>
      </c>
      <c r="G20" s="3">
        <v>360.29551455329118</v>
      </c>
      <c r="H20" s="3">
        <v>13370.79</v>
      </c>
      <c r="I20" s="3">
        <v>8755.7690000000002</v>
      </c>
      <c r="J20" s="3">
        <v>4615.0169999999998</v>
      </c>
      <c r="K20" s="3">
        <v>961.95219999999995</v>
      </c>
      <c r="L20" s="3">
        <v>321.03739999999999</v>
      </c>
      <c r="M20" s="3">
        <v>2239.4749999999999</v>
      </c>
      <c r="N20" s="3">
        <v>13443.99</v>
      </c>
      <c r="O20" s="3">
        <v>4076.9279999999999</v>
      </c>
      <c r="P20" s="3">
        <v>2277.922</v>
      </c>
      <c r="Q20" s="3">
        <v>1422.4770000000001</v>
      </c>
      <c r="R20" s="3">
        <v>5666.6629999999996</v>
      </c>
      <c r="S20" s="3">
        <v>-73.2</v>
      </c>
      <c r="T20" s="3">
        <v>844.94569999999999</v>
      </c>
      <c r="U20" s="3">
        <v>31450.27</v>
      </c>
      <c r="V20" s="3">
        <v>17961.27</v>
      </c>
      <c r="W20" s="2">
        <f t="shared" si="3"/>
        <v>2.7673984749835663</v>
      </c>
      <c r="X20" s="2">
        <f t="shared" si="2"/>
        <v>30.163990086312278</v>
      </c>
      <c r="Y20" s="2">
        <f t="shared" si="0"/>
        <v>19.752679483713404</v>
      </c>
      <c r="Z20" s="2">
        <f t="shared" si="0"/>
        <v>10.411301578752086</v>
      </c>
      <c r="AA20" s="2">
        <f t="shared" si="0"/>
        <v>2.1701273166586481</v>
      </c>
      <c r="AB20" s="2">
        <f t="shared" si="0"/>
        <v>0.72424807740869979</v>
      </c>
      <c r="AC20" s="2">
        <f t="shared" si="0"/>
        <v>5.0521698193258731</v>
      </c>
      <c r="AD20" s="2">
        <f t="shared" si="0"/>
        <v>30.329126482465238</v>
      </c>
      <c r="AE20" s="2">
        <f t="shared" si="0"/>
        <v>9.1973934056707893</v>
      </c>
      <c r="AF20" s="2">
        <f t="shared" si="0"/>
        <v>5.1389047786550108</v>
      </c>
      <c r="AG20" s="2">
        <f t="shared" si="0"/>
        <v>3.2090536255529578</v>
      </c>
      <c r="AH20" s="2">
        <f t="shared" si="0"/>
        <v>12.783774672586478</v>
      </c>
      <c r="AI20" s="2">
        <f t="shared" si="0"/>
        <v>-0.16513639615296169</v>
      </c>
      <c r="AJ20" s="2">
        <f t="shared" si="0"/>
        <v>1.9061651344664141</v>
      </c>
      <c r="AK20" s="2">
        <f t="shared" si="0"/>
        <v>70.950604451333419</v>
      </c>
      <c r="AL20" s="2">
        <f t="shared" si="0"/>
        <v>40.51993713292768</v>
      </c>
    </row>
    <row r="21" spans="1:38" x14ac:dyDescent="0.25">
      <c r="A21">
        <f t="shared" si="1"/>
        <v>2024</v>
      </c>
      <c r="B21">
        <v>45292</v>
      </c>
      <c r="C21" s="3">
        <v>45461.879050990479</v>
      </c>
      <c r="D21" s="3">
        <v>35380.747002370859</v>
      </c>
      <c r="E21" s="4">
        <v>0.79128584663453949</v>
      </c>
      <c r="F21" s="3">
        <v>54.840960677243999</v>
      </c>
      <c r="G21" s="3">
        <v>359.69859461873847</v>
      </c>
      <c r="H21" s="3">
        <v>13661.87</v>
      </c>
      <c r="I21" s="3">
        <v>8979.9390000000003</v>
      </c>
      <c r="J21" s="3">
        <v>4681.9260000000004</v>
      </c>
      <c r="K21" s="3">
        <v>999.91980000000001</v>
      </c>
      <c r="L21" s="3">
        <v>328.2552</v>
      </c>
      <c r="M21" s="3">
        <v>2314.373</v>
      </c>
      <c r="N21" s="3">
        <v>13818.18</v>
      </c>
      <c r="O21" s="3">
        <v>4230.7280000000001</v>
      </c>
      <c r="P21" s="3">
        <v>2328.0300000000002</v>
      </c>
      <c r="Q21" s="3">
        <v>1447.6759999999999</v>
      </c>
      <c r="R21" s="3">
        <v>5811.7439999999997</v>
      </c>
      <c r="S21" s="3">
        <v>-156.31229999999999</v>
      </c>
      <c r="T21" s="3">
        <v>902.00040000000001</v>
      </c>
      <c r="U21" s="3">
        <v>32508.58</v>
      </c>
      <c r="V21" s="3">
        <v>19019.580000000002</v>
      </c>
      <c r="W21" s="2">
        <f t="shared" si="3"/>
        <v>2.8680211648421463</v>
      </c>
      <c r="X21" s="2">
        <f t="shared" si="2"/>
        <v>30.05126555520663</v>
      </c>
      <c r="Y21" s="2">
        <f t="shared" si="2"/>
        <v>19.752678920130016</v>
      </c>
      <c r="Z21" s="2">
        <f t="shared" si="2"/>
        <v>10.298575636851059</v>
      </c>
      <c r="AA21" s="2">
        <f t="shared" si="2"/>
        <v>2.1994686996515922</v>
      </c>
      <c r="AB21" s="2">
        <f t="shared" si="2"/>
        <v>0.72204494590253476</v>
      </c>
      <c r="AC21" s="2">
        <f t="shared" si="2"/>
        <v>5.0907992549190002</v>
      </c>
      <c r="AD21" s="2">
        <f t="shared" si="2"/>
        <v>30.39509208253666</v>
      </c>
      <c r="AE21" s="2">
        <f t="shared" si="2"/>
        <v>9.3061001619725729</v>
      </c>
      <c r="AF21" s="2">
        <f t="shared" si="2"/>
        <v>5.1208398082025148</v>
      </c>
      <c r="AG21" s="2">
        <f t="shared" si="2"/>
        <v>3.1843734359863851</v>
      </c>
      <c r="AH21" s="2">
        <f t="shared" si="2"/>
        <v>12.783774277084968</v>
      </c>
      <c r="AI21" s="2">
        <f t="shared" si="2"/>
        <v>-0.34383158651378798</v>
      </c>
      <c r="AJ21" s="2">
        <f t="shared" si="2"/>
        <v>1.9840807701509826</v>
      </c>
      <c r="AK21" s="2">
        <f t="shared" si="2"/>
        <v>71.50733906871308</v>
      </c>
      <c r="AL21" s="2">
        <f t="shared" si="2"/>
        <v>41.836326163877786</v>
      </c>
    </row>
    <row r="22" spans="1:38" x14ac:dyDescent="0.25">
      <c r="A22">
        <f t="shared" si="1"/>
        <v>2025</v>
      </c>
      <c r="B22">
        <v>45658</v>
      </c>
      <c r="C22" s="3">
        <v>46565.993268554645</v>
      </c>
      <c r="D22" s="3">
        <v>35481.794972192496</v>
      </c>
      <c r="E22" s="4">
        <v>0.79352027262957536</v>
      </c>
      <c r="F22" s="3">
        <v>55.165908782136796</v>
      </c>
      <c r="G22" s="3">
        <v>359.22336749625651</v>
      </c>
      <c r="H22" s="3">
        <v>14003.91</v>
      </c>
      <c r="I22" s="3">
        <v>9198.0319999999992</v>
      </c>
      <c r="J22" s="3">
        <v>4805.8760000000002</v>
      </c>
      <c r="K22" s="3">
        <v>1030.269</v>
      </c>
      <c r="L22" s="3">
        <v>335.6336</v>
      </c>
      <c r="M22" s="3">
        <v>2426.6950000000002</v>
      </c>
      <c r="N22" s="3">
        <v>14183.53</v>
      </c>
      <c r="O22" s="3">
        <v>4384.1970000000001</v>
      </c>
      <c r="P22" s="3">
        <v>2375.4569999999999</v>
      </c>
      <c r="Q22" s="3">
        <v>1470.98</v>
      </c>
      <c r="R22" s="3">
        <v>5952.8919999999998</v>
      </c>
      <c r="S22" s="3">
        <v>-179.61799999999999</v>
      </c>
      <c r="T22" s="3">
        <v>986.00909999999999</v>
      </c>
      <c r="U22" s="3">
        <v>33674.21</v>
      </c>
      <c r="V22" s="3">
        <v>20185.21</v>
      </c>
      <c r="W22" s="2">
        <f t="shared" si="3"/>
        <v>3.0330734224626235</v>
      </c>
      <c r="X22" s="2">
        <f t="shared" si="2"/>
        <v>30.073255217035481</v>
      </c>
      <c r="Y22" s="2">
        <f t="shared" si="2"/>
        <v>19.7526807749021</v>
      </c>
      <c r="Z22" s="2">
        <f t="shared" si="2"/>
        <v>10.320570147153589</v>
      </c>
      <c r="AA22" s="2">
        <f t="shared" si="2"/>
        <v>2.2124922667454965</v>
      </c>
      <c r="AB22" s="2">
        <f t="shared" si="2"/>
        <v>0.7207697644595259</v>
      </c>
      <c r="AC22" s="2">
        <f t="shared" si="2"/>
        <v>5.2113029910149322</v>
      </c>
      <c r="AD22" s="2">
        <f t="shared" si="2"/>
        <v>30.458987351995209</v>
      </c>
      <c r="AE22" s="2">
        <f t="shared" si="2"/>
        <v>9.41501875567333</v>
      </c>
      <c r="AF22" s="2">
        <f t="shared" si="2"/>
        <v>5.101269903769265</v>
      </c>
      <c r="AG22" s="2">
        <f t="shared" si="2"/>
        <v>3.1589146859094961</v>
      </c>
      <c r="AH22" s="2">
        <f t="shared" si="2"/>
        <v>12.783775416683538</v>
      </c>
      <c r="AI22" s="2">
        <f t="shared" si="2"/>
        <v>-0.38572783997993981</v>
      </c>
      <c r="AJ22" s="2">
        <f t="shared" si="2"/>
        <v>2.1174445787369001</v>
      </c>
      <c r="AK22" s="2">
        <f t="shared" si="2"/>
        <v>72.315025700825572</v>
      </c>
      <c r="AL22" s="2">
        <f t="shared" si="2"/>
        <v>43.347534505681395</v>
      </c>
    </row>
    <row r="23" spans="1:38" x14ac:dyDescent="0.25">
      <c r="A23">
        <f t="shared" si="1"/>
        <v>2026</v>
      </c>
      <c r="B23">
        <v>46023</v>
      </c>
      <c r="C23" s="3">
        <v>47679.570981518722</v>
      </c>
      <c r="D23" s="3">
        <v>35617.961201582366</v>
      </c>
      <c r="E23" s="4">
        <v>0.79562159167961966</v>
      </c>
      <c r="F23" s="3">
        <v>55.787505606712905</v>
      </c>
      <c r="G23" s="3">
        <v>357.66775893482537</v>
      </c>
      <c r="H23" s="3">
        <v>14383.75</v>
      </c>
      <c r="I23" s="3">
        <v>9417.9930000000004</v>
      </c>
      <c r="J23" s="3">
        <v>4965.7550000000001</v>
      </c>
      <c r="K23" s="3">
        <v>1059.9549999999999</v>
      </c>
      <c r="L23" s="3">
        <v>343.1703</v>
      </c>
      <c r="M23" s="3">
        <v>2528.5</v>
      </c>
      <c r="N23" s="3">
        <v>14558.36</v>
      </c>
      <c r="O23" s="3">
        <v>4541.5119999999997</v>
      </c>
      <c r="P23" s="3">
        <v>2427.6350000000002</v>
      </c>
      <c r="Q23" s="3">
        <v>1493.9639999999999</v>
      </c>
      <c r="R23" s="3">
        <v>6095.2489999999998</v>
      </c>
      <c r="S23" s="3">
        <v>-174.61109999999999</v>
      </c>
      <c r="T23" s="3">
        <v>1076.5050000000001</v>
      </c>
      <c r="U23" s="3">
        <v>34925.33</v>
      </c>
      <c r="V23" s="3">
        <v>21436.33</v>
      </c>
      <c r="W23" s="2">
        <f t="shared" si="3"/>
        <v>3.1968233256251599</v>
      </c>
      <c r="X23" s="2">
        <f t="shared" si="2"/>
        <v>30.167532349599675</v>
      </c>
      <c r="Y23" s="2">
        <f t="shared" si="2"/>
        <v>19.752679829377133</v>
      </c>
      <c r="Z23" s="2">
        <f t="shared" si="2"/>
        <v>10.41484832555393</v>
      </c>
      <c r="AA23" s="2">
        <f t="shared" si="2"/>
        <v>2.2230799862080421</v>
      </c>
      <c r="AB23" s="2">
        <f t="shared" si="2"/>
        <v>0.71974284360280349</v>
      </c>
      <c r="AC23" s="2">
        <f t="shared" si="2"/>
        <v>5.3031097972338772</v>
      </c>
      <c r="AD23" s="2">
        <f t="shared" si="2"/>
        <v>30.53374789308198</v>
      </c>
      <c r="AE23" s="2">
        <f t="shared" si="2"/>
        <v>9.5250689268163793</v>
      </c>
      <c r="AF23" s="2">
        <f t="shared" si="2"/>
        <v>5.0915621722791631</v>
      </c>
      <c r="AG23" s="2">
        <f t="shared" si="2"/>
        <v>3.1333419517954169</v>
      </c>
      <c r="AH23" s="2">
        <f t="shared" si="2"/>
        <v>12.78377484219102</v>
      </c>
      <c r="AI23" s="2">
        <f t="shared" si="2"/>
        <v>-0.36621785055004319</v>
      </c>
      <c r="AJ23" s="2">
        <f t="shared" si="2"/>
        <v>2.2577908690018806</v>
      </c>
      <c r="AK23" s="2">
        <f t="shared" si="2"/>
        <v>73.250092819705856</v>
      </c>
      <c r="AL23" s="2">
        <f t="shared" si="2"/>
        <v>44.959150341996626</v>
      </c>
    </row>
    <row r="24" spans="1:38" x14ac:dyDescent="0.25">
      <c r="A24">
        <f t="shared" si="1"/>
        <v>2027</v>
      </c>
      <c r="B24">
        <v>46388</v>
      </c>
      <c r="C24" s="3">
        <v>48805.963584516132</v>
      </c>
      <c r="D24" s="3">
        <v>35744.490675055182</v>
      </c>
      <c r="E24" s="4">
        <v>0.79755519298090949</v>
      </c>
      <c r="F24" s="3">
        <v>56.342006718755158</v>
      </c>
      <c r="G24" s="3">
        <v>356.05572415302305</v>
      </c>
      <c r="H24" s="3">
        <v>14764.08</v>
      </c>
      <c r="I24" s="3">
        <v>9640.4860000000008</v>
      </c>
      <c r="J24" s="3">
        <v>5123.598</v>
      </c>
      <c r="K24" s="3">
        <v>1089.7249999999999</v>
      </c>
      <c r="L24" s="3">
        <v>350.85739999999998</v>
      </c>
      <c r="M24" s="3">
        <v>2627.4259999999999</v>
      </c>
      <c r="N24" s="3">
        <v>14945.47</v>
      </c>
      <c r="O24" s="3">
        <v>4707.2969999999996</v>
      </c>
      <c r="P24" s="3">
        <v>2481.846</v>
      </c>
      <c r="Q24" s="3">
        <v>1517.087</v>
      </c>
      <c r="R24" s="3">
        <v>6239.2439999999997</v>
      </c>
      <c r="S24" s="3">
        <v>-181.39099999999999</v>
      </c>
      <c r="T24" s="3">
        <v>1162.2529999999999</v>
      </c>
      <c r="U24" s="3">
        <v>36268.97</v>
      </c>
      <c r="V24" s="3">
        <v>22779.97</v>
      </c>
      <c r="W24" s="2">
        <f t="shared" si="3"/>
        <v>3.3278225288064562</v>
      </c>
      <c r="X24" s="2">
        <f t="shared" si="2"/>
        <v>30.250565536798373</v>
      </c>
      <c r="Y24" s="2">
        <f t="shared" si="2"/>
        <v>19.752680393873998</v>
      </c>
      <c r="Z24" s="2">
        <f t="shared" si="2"/>
        <v>10.497893338644133</v>
      </c>
      <c r="AA24" s="2">
        <f t="shared" si="2"/>
        <v>2.2327701779987374</v>
      </c>
      <c r="AB24" s="2">
        <f t="shared" si="2"/>
        <v>0.71888223125116368</v>
      </c>
      <c r="AC24" s="2">
        <f t="shared" si="2"/>
        <v>5.3834117944421864</v>
      </c>
      <c r="AD24" s="2">
        <f t="shared" si="2"/>
        <v>30.622220938470527</v>
      </c>
      <c r="AE24" s="2">
        <f t="shared" si="2"/>
        <v>9.6449217560236971</v>
      </c>
      <c r="AF24" s="2">
        <f t="shared" si="2"/>
        <v>5.0851285738929137</v>
      </c>
      <c r="AG24" s="2">
        <f t="shared" si="2"/>
        <v>3.108404974676704</v>
      </c>
      <c r="AH24" s="2">
        <f t="shared" si="2"/>
        <v>12.783773829596969</v>
      </c>
      <c r="AI24" s="2">
        <f t="shared" si="2"/>
        <v>-0.37165745060209598</v>
      </c>
      <c r="AJ24" s="2">
        <f t="shared" si="2"/>
        <v>2.3813749686293026</v>
      </c>
      <c r="AK24" s="2">
        <f t="shared" si="2"/>
        <v>74.312578497080352</v>
      </c>
      <c r="AL24" s="2">
        <f t="shared" si="2"/>
        <v>46.674562547161813</v>
      </c>
    </row>
    <row r="25" spans="1:38" x14ac:dyDescent="0.25">
      <c r="A25">
        <f t="shared" si="1"/>
        <v>2028</v>
      </c>
      <c r="B25">
        <v>46753</v>
      </c>
      <c r="C25" s="3">
        <v>49975.369977813629</v>
      </c>
      <c r="D25" s="3">
        <v>35883.295895804564</v>
      </c>
      <c r="E25" s="4">
        <v>0.79931328180520322</v>
      </c>
      <c r="F25" s="3">
        <v>56.880481997183175</v>
      </c>
      <c r="G25" s="3">
        <v>354.57973929232861</v>
      </c>
      <c r="H25" s="3">
        <v>15157.8</v>
      </c>
      <c r="I25" s="3">
        <v>9871.4750000000004</v>
      </c>
      <c r="J25" s="3">
        <v>5286.3230000000003</v>
      </c>
      <c r="K25" s="3">
        <v>1120.1969999999999</v>
      </c>
      <c r="L25" s="3">
        <v>358.70080000000002</v>
      </c>
      <c r="M25" s="3">
        <v>2729.6579999999999</v>
      </c>
      <c r="N25" s="3">
        <v>15347.79</v>
      </c>
      <c r="O25" s="3">
        <v>4880.2719999999999</v>
      </c>
      <c r="P25" s="3">
        <v>2538.2269999999999</v>
      </c>
      <c r="Q25" s="3">
        <v>1540.5509999999999</v>
      </c>
      <c r="R25" s="3">
        <v>6388.7389999999996</v>
      </c>
      <c r="S25" s="3">
        <v>-189.9905</v>
      </c>
      <c r="T25" s="3">
        <v>1244.9770000000001</v>
      </c>
      <c r="U25" s="3">
        <v>37703.94</v>
      </c>
      <c r="V25" s="3">
        <v>24214.94</v>
      </c>
      <c r="W25" s="2">
        <f t="shared" si="3"/>
        <v>3.4326229832278119</v>
      </c>
      <c r="X25" s="2">
        <f t="shared" si="2"/>
        <v>30.33054083787523</v>
      </c>
      <c r="Y25" s="2">
        <f t="shared" si="2"/>
        <v>19.752680179020992</v>
      </c>
      <c r="Z25" s="2">
        <f t="shared" si="2"/>
        <v>10.577856656882867</v>
      </c>
      <c r="AA25" s="2">
        <f t="shared" si="2"/>
        <v>2.2414981629897026</v>
      </c>
      <c r="AB25" s="2">
        <f t="shared" si="2"/>
        <v>0.71775516651351223</v>
      </c>
      <c r="AC25" s="2">
        <f t="shared" si="2"/>
        <v>5.4620065868683332</v>
      </c>
      <c r="AD25" s="2">
        <f t="shared" si="2"/>
        <v>30.710708108441402</v>
      </c>
      <c r="AE25" s="2">
        <f t="shared" si="2"/>
        <v>9.765354417919422</v>
      </c>
      <c r="AF25" s="2">
        <f t="shared" si="2"/>
        <v>5.0789558959280061</v>
      </c>
      <c r="AG25" s="2">
        <f t="shared" si="2"/>
        <v>3.082620500226255</v>
      </c>
      <c r="AH25" s="2">
        <f t="shared" si="2"/>
        <v>12.78377529338203</v>
      </c>
      <c r="AI25" s="2">
        <f t="shared" si="2"/>
        <v>-0.38016827105901474</v>
      </c>
      <c r="AJ25" s="2">
        <f t="shared" si="2"/>
        <v>2.4911811569433158</v>
      </c>
      <c r="AK25" s="2">
        <f t="shared" si="2"/>
        <v>75.445044262280632</v>
      </c>
      <c r="AL25" s="2">
        <f t="shared" si="2"/>
        <v>48.453748337931522</v>
      </c>
    </row>
    <row r="26" spans="1:38" x14ac:dyDescent="0.25">
      <c r="A26">
        <f t="shared" si="1"/>
        <v>2029</v>
      </c>
      <c r="B26">
        <v>47119</v>
      </c>
      <c r="C26" s="3">
        <v>51174.932237226523</v>
      </c>
      <c r="D26" s="3">
        <v>36024.112455888622</v>
      </c>
      <c r="E26" s="4">
        <v>0.80088995658630857</v>
      </c>
      <c r="F26" s="3">
        <v>57.415261213630743</v>
      </c>
      <c r="G26" s="3">
        <v>353.120620621836</v>
      </c>
      <c r="H26" s="3">
        <v>15566.05</v>
      </c>
      <c r="I26" s="3">
        <v>10108.42</v>
      </c>
      <c r="J26" s="3">
        <v>5457.6260000000002</v>
      </c>
      <c r="K26" s="3">
        <v>1151.606</v>
      </c>
      <c r="L26" s="3">
        <v>366.7029</v>
      </c>
      <c r="M26" s="3">
        <v>2838.6329999999998</v>
      </c>
      <c r="N26" s="3">
        <v>15761.17</v>
      </c>
      <c r="O26" s="3">
        <v>5058.451</v>
      </c>
      <c r="P26" s="3">
        <v>2595.5450000000001</v>
      </c>
      <c r="Q26" s="3">
        <v>1565.0840000000001</v>
      </c>
      <c r="R26" s="3">
        <v>6542.0879999999997</v>
      </c>
      <c r="S26" s="3">
        <v>-195.12039999999999</v>
      </c>
      <c r="T26" s="3">
        <v>1325.845</v>
      </c>
      <c r="U26" s="3">
        <v>39224.9</v>
      </c>
      <c r="V26" s="3">
        <v>25735.9</v>
      </c>
      <c r="W26" s="2">
        <f t="shared" si="3"/>
        <v>3.5164627357247014</v>
      </c>
      <c r="X26" s="2">
        <f t="shared" si="2"/>
        <v>30.417333877145193</v>
      </c>
      <c r="Y26" s="2">
        <f t="shared" si="2"/>
        <v>19.752678817709825</v>
      </c>
      <c r="Z26" s="2">
        <f t="shared" si="2"/>
        <v>10.664647243108458</v>
      </c>
      <c r="AA26" s="2">
        <f t="shared" si="2"/>
        <v>2.2503322420860572</v>
      </c>
      <c r="AB26" s="2">
        <f t="shared" si="2"/>
        <v>0.71656743637707621</v>
      </c>
      <c r="AC26" s="2">
        <f t="shared" si="2"/>
        <v>5.5469208768879898</v>
      </c>
      <c r="AD26" s="2">
        <f t="shared" si="2"/>
        <v>30.798614303850012</v>
      </c>
      <c r="AE26" s="2">
        <f t="shared" si="2"/>
        <v>9.8846266694620013</v>
      </c>
      <c r="AF26" s="2">
        <f t="shared" si="2"/>
        <v>5.07190705786984</v>
      </c>
      <c r="AG26" s="2">
        <f t="shared" si="2"/>
        <v>3.0583020466835134</v>
      </c>
      <c r="AH26" s="2">
        <f t="shared" si="2"/>
        <v>12.783774621671203</v>
      </c>
      <c r="AI26" s="2">
        <f t="shared" si="2"/>
        <v>-0.38128120833751145</v>
      </c>
      <c r="AJ26" s="2">
        <f t="shared" si="2"/>
        <v>2.5908094882352022</v>
      </c>
      <c r="AK26" s="2">
        <f t="shared" si="2"/>
        <v>76.64866036005489</v>
      </c>
      <c r="AL26" s="2">
        <f t="shared" si="2"/>
        <v>50.290051935386366</v>
      </c>
    </row>
    <row r="27" spans="1:38" x14ac:dyDescent="0.25">
      <c r="A27">
        <f t="shared" si="1"/>
        <v>2030</v>
      </c>
      <c r="B27">
        <v>47484</v>
      </c>
      <c r="C27" s="3">
        <v>52412.557244316937</v>
      </c>
      <c r="D27" s="3">
        <v>36171.901090573563</v>
      </c>
      <c r="E27" s="4">
        <v>0.80225455612818131</v>
      </c>
      <c r="F27" s="3">
        <v>57.950510164923152</v>
      </c>
      <c r="G27" s="3">
        <v>351.73152096571306</v>
      </c>
      <c r="H27" s="3">
        <v>15981.98</v>
      </c>
      <c r="I27" s="3">
        <v>10352.879999999999</v>
      </c>
      <c r="J27" s="3">
        <v>5629.098</v>
      </c>
      <c r="K27" s="3">
        <v>1183.9870000000001</v>
      </c>
      <c r="L27" s="3">
        <v>374.8537</v>
      </c>
      <c r="M27" s="3">
        <v>2945.8580000000002</v>
      </c>
      <c r="N27" s="3">
        <v>16190.44</v>
      </c>
      <c r="O27" s="3">
        <v>5242.4070000000002</v>
      </c>
      <c r="P27" s="3">
        <v>2656.4169999999999</v>
      </c>
      <c r="Q27" s="3">
        <v>1591.3130000000001</v>
      </c>
      <c r="R27" s="3">
        <v>6700.3029999999999</v>
      </c>
      <c r="S27" s="3">
        <v>-208.45760000000001</v>
      </c>
      <c r="T27" s="3">
        <v>1405.6379999999999</v>
      </c>
      <c r="U27" s="3">
        <v>40839</v>
      </c>
      <c r="V27" s="3">
        <v>27350</v>
      </c>
      <c r="W27" s="2">
        <f t="shared" si="3"/>
        <v>3.5835349484638579</v>
      </c>
      <c r="X27" s="2">
        <f t="shared" si="2"/>
        <v>30.492654509302572</v>
      </c>
      <c r="Y27" s="2">
        <f t="shared" si="2"/>
        <v>19.752671009240931</v>
      </c>
      <c r="Z27" s="2">
        <f t="shared" si="2"/>
        <v>10.739979684182192</v>
      </c>
      <c r="AA27" s="2">
        <f t="shared" si="2"/>
        <v>2.258975829935066</v>
      </c>
      <c r="AB27" s="2">
        <f t="shared" si="2"/>
        <v>0.71519826489795091</v>
      </c>
      <c r="AC27" s="2">
        <f t="shared" si="2"/>
        <v>5.6205194993026568</v>
      </c>
      <c r="AD27" s="2">
        <f t="shared" si="2"/>
        <v>30.89038362415625</v>
      </c>
      <c r="AE27" s="2">
        <f t="shared" si="2"/>
        <v>10.00219656438998</v>
      </c>
      <c r="AF27" s="2">
        <f t="shared" si="2"/>
        <v>5.0682835176641454</v>
      </c>
      <c r="AG27" s="2">
        <f t="shared" si="2"/>
        <v>3.0361292859308926</v>
      </c>
      <c r="AH27" s="2">
        <f t="shared" si="2"/>
        <v>12.783774256171235</v>
      </c>
      <c r="AI27" s="2">
        <f t="shared" si="2"/>
        <v>-0.39772453579834238</v>
      </c>
      <c r="AJ27" s="2">
        <f t="shared" si="2"/>
        <v>2.6818725776873107</v>
      </c>
      <c r="AK27" s="2">
        <f t="shared" si="2"/>
        <v>77.918350386210449</v>
      </c>
      <c r="AL27" s="2">
        <f t="shared" si="2"/>
        <v>52.182151449909547</v>
      </c>
    </row>
    <row r="28" spans="1:38" x14ac:dyDescent="0.25">
      <c r="A28">
        <f t="shared" si="1"/>
        <v>2031</v>
      </c>
      <c r="B28">
        <v>47849</v>
      </c>
      <c r="C28" s="3">
        <v>53693.073950870807</v>
      </c>
      <c r="D28" s="3">
        <v>36329.042637786559</v>
      </c>
      <c r="E28" s="4">
        <v>0.80339837483550536</v>
      </c>
      <c r="F28" s="3">
        <v>58.48853205980933</v>
      </c>
      <c r="G28" s="3">
        <v>350.39999626238551</v>
      </c>
      <c r="H28" s="3">
        <v>16414.509999999998</v>
      </c>
      <c r="I28" s="3">
        <v>10605.82</v>
      </c>
      <c r="J28" s="3">
        <v>5808.6859999999997</v>
      </c>
      <c r="K28" s="3">
        <v>1217.373</v>
      </c>
      <c r="L28" s="3">
        <v>383.1506</v>
      </c>
      <c r="M28" s="3">
        <v>3059.2170000000001</v>
      </c>
      <c r="N28" s="3">
        <v>16635</v>
      </c>
      <c r="O28" s="3">
        <v>5432.2150000000001</v>
      </c>
      <c r="P28" s="3">
        <v>2717.3389999999999</v>
      </c>
      <c r="Q28" s="3">
        <v>1621.44</v>
      </c>
      <c r="R28" s="3">
        <v>6864.0020000000004</v>
      </c>
      <c r="S28" s="3">
        <v>-220.4881</v>
      </c>
      <c r="T28" s="3">
        <v>1485.393</v>
      </c>
      <c r="U28" s="3">
        <v>42544.88</v>
      </c>
      <c r="V28" s="3">
        <v>29055.88</v>
      </c>
      <c r="W28" s="2">
        <f t="shared" si="3"/>
        <v>3.6371923896275615</v>
      </c>
      <c r="X28" s="2">
        <f t="shared" si="2"/>
        <v>30.57100067509505</v>
      </c>
      <c r="Y28" s="2">
        <f t="shared" si="2"/>
        <v>19.752677989165477</v>
      </c>
      <c r="Z28" s="2">
        <f t="shared" si="2"/>
        <v>10.81831523617916</v>
      </c>
      <c r="AA28" s="2">
        <f t="shared" si="2"/>
        <v>2.2672812532839841</v>
      </c>
      <c r="AB28" s="2">
        <f t="shared" si="2"/>
        <v>0.71359408543191805</v>
      </c>
      <c r="AC28" s="2">
        <f t="shared" si="2"/>
        <v>5.6976007795701644</v>
      </c>
      <c r="AD28" s="2">
        <f t="shared" si="2"/>
        <v>30.981649542399147</v>
      </c>
      <c r="AE28" s="2">
        <f t="shared" si="2"/>
        <v>10.117161488966863</v>
      </c>
      <c r="AF28" s="2">
        <f t="shared" si="2"/>
        <v>5.0608743363927475</v>
      </c>
      <c r="AG28" s="2">
        <f t="shared" si="2"/>
        <v>3.0198308286160307</v>
      </c>
      <c r="AH28" s="2">
        <f t="shared" si="2"/>
        <v>12.783775438673089</v>
      </c>
      <c r="AI28" s="2">
        <f t="shared" si="2"/>
        <v>-0.41064532867264547</v>
      </c>
      <c r="AJ28" s="2">
        <f t="shared" si="2"/>
        <v>2.7664517799057946</v>
      </c>
      <c r="AK28" s="2">
        <f t="shared" si="2"/>
        <v>79.237184369307272</v>
      </c>
      <c r="AL28" s="2">
        <f t="shared" si="2"/>
        <v>54.114763529065492</v>
      </c>
    </row>
    <row r="29" spans="1:38" x14ac:dyDescent="0.25">
      <c r="A29">
        <f t="shared" si="1"/>
        <v>2032</v>
      </c>
      <c r="B29">
        <v>48214</v>
      </c>
      <c r="C29" s="3">
        <v>55044.095709153407</v>
      </c>
      <c r="D29" s="3">
        <v>36512.902049298602</v>
      </c>
      <c r="E29" s="4">
        <v>0.80431013796300088</v>
      </c>
      <c r="F29" s="3">
        <v>59.029433997970088</v>
      </c>
      <c r="G29" s="3">
        <v>349.24379123972517</v>
      </c>
      <c r="H29" s="3">
        <v>16867.82</v>
      </c>
      <c r="I29" s="3">
        <v>10872.68</v>
      </c>
      <c r="J29" s="3">
        <v>5995.1369999999997</v>
      </c>
      <c r="K29" s="3">
        <v>1251.894</v>
      </c>
      <c r="L29" s="3">
        <v>391.59100000000001</v>
      </c>
      <c r="M29" s="3">
        <v>3177.0230000000001</v>
      </c>
      <c r="N29" s="3">
        <v>17109.349999999999</v>
      </c>
      <c r="O29" s="3">
        <v>5638.5439999999999</v>
      </c>
      <c r="P29" s="3">
        <v>2778.0540000000001</v>
      </c>
      <c r="Q29" s="3">
        <v>1656.04</v>
      </c>
      <c r="R29" s="3">
        <v>7036.7129999999997</v>
      </c>
      <c r="S29" s="3">
        <v>-241.53039999999999</v>
      </c>
      <c r="T29" s="3">
        <v>1565.702</v>
      </c>
      <c r="U29" s="3">
        <v>44352.11</v>
      </c>
      <c r="V29" s="3">
        <v>30863.11</v>
      </c>
      <c r="W29" s="2">
        <f t="shared" si="3"/>
        <v>3.6801185007455661</v>
      </c>
      <c r="X29" s="2">
        <f t="shared" si="2"/>
        <v>30.644194954400916</v>
      </c>
      <c r="Y29" s="2">
        <f t="shared" si="2"/>
        <v>19.752672579907525</v>
      </c>
      <c r="Z29" s="2">
        <f t="shared" si="2"/>
        <v>10.89151692431756</v>
      </c>
      <c r="AA29" s="2">
        <f t="shared" si="2"/>
        <v>2.2743474733691005</v>
      </c>
      <c r="AB29" s="2">
        <f t="shared" si="2"/>
        <v>0.71141326777193548</v>
      </c>
      <c r="AC29" s="2">
        <f t="shared" si="2"/>
        <v>5.7717779883005429</v>
      </c>
      <c r="AD29" s="2">
        <f t="shared" si="2"/>
        <v>31.082988610447543</v>
      </c>
      <c r="AE29" s="2">
        <f t="shared" si="2"/>
        <v>10.243685407774542</v>
      </c>
      <c r="AF29" s="2">
        <f t="shared" si="2"/>
        <v>5.0469609214381759</v>
      </c>
      <c r="AG29" s="2">
        <f t="shared" si="2"/>
        <v>3.0085697269881995</v>
      </c>
      <c r="AH29" s="2">
        <f t="shared" si="2"/>
        <v>12.783774370971905</v>
      </c>
      <c r="AI29" s="2">
        <f t="shared" si="2"/>
        <v>-0.43879438273673982</v>
      </c>
      <c r="AJ29" s="2">
        <f t="shared" si="2"/>
        <v>2.8444503989546619</v>
      </c>
      <c r="AK29" s="2">
        <f t="shared" si="2"/>
        <v>80.575599305602879</v>
      </c>
      <c r="AL29" s="2">
        <f t="shared" si="2"/>
        <v>56.069792050135732</v>
      </c>
    </row>
    <row r="30" spans="1:38" x14ac:dyDescent="0.25">
      <c r="A30">
        <f t="shared" si="1"/>
        <v>2033</v>
      </c>
      <c r="B30">
        <v>48580</v>
      </c>
      <c r="C30" s="3">
        <v>56457.239806906931</v>
      </c>
      <c r="D30" s="3">
        <v>36715.962126036298</v>
      </c>
      <c r="E30" s="4">
        <v>0.80498869406561169</v>
      </c>
      <c r="F30" s="3">
        <v>59.574214085173459</v>
      </c>
      <c r="G30" s="3">
        <v>348.20086572950572</v>
      </c>
      <c r="H30" s="3">
        <v>17341.86</v>
      </c>
      <c r="I30" s="3">
        <v>11151.82</v>
      </c>
      <c r="J30" s="3">
        <v>6190.04</v>
      </c>
      <c r="K30" s="3">
        <v>1287.7380000000001</v>
      </c>
      <c r="L30" s="3">
        <v>400.17660000000001</v>
      </c>
      <c r="M30" s="3">
        <v>3300.4960000000001</v>
      </c>
      <c r="N30" s="3">
        <v>17599.759999999998</v>
      </c>
      <c r="O30" s="3">
        <v>5852.1530000000002</v>
      </c>
      <c r="P30" s="3">
        <v>2836.9490000000001</v>
      </c>
      <c r="Q30" s="3">
        <v>1693.2950000000001</v>
      </c>
      <c r="R30" s="3">
        <v>7217.366</v>
      </c>
      <c r="S30" s="3">
        <v>-257.90519999999998</v>
      </c>
      <c r="T30" s="3">
        <v>1647.441</v>
      </c>
      <c r="U30" s="3">
        <v>46257.46</v>
      </c>
      <c r="V30" s="3">
        <v>32768.46</v>
      </c>
      <c r="W30" s="2">
        <f t="shared" si="3"/>
        <v>3.714459131707601</v>
      </c>
      <c r="X30" s="2">
        <f t="shared" si="2"/>
        <v>30.716804539704775</v>
      </c>
      <c r="Y30" s="2">
        <f t="shared" si="2"/>
        <v>19.752683691482375</v>
      </c>
      <c r="Z30" s="2">
        <f t="shared" si="2"/>
        <v>10.964120848222402</v>
      </c>
      <c r="AA30" s="2">
        <f t="shared" si="2"/>
        <v>2.2809085325536218</v>
      </c>
      <c r="AB30" s="2">
        <f t="shared" si="2"/>
        <v>0.7088136107409253</v>
      </c>
      <c r="AC30" s="2">
        <f t="shared" si="2"/>
        <v>5.8460102039848936</v>
      </c>
      <c r="AD30" s="2">
        <f t="shared" si="2"/>
        <v>31.173610435427022</v>
      </c>
      <c r="AE30" s="2">
        <f t="shared" si="2"/>
        <v>10.36563781724953</v>
      </c>
      <c r="AF30" s="2">
        <f t="shared" si="2"/>
        <v>5.0249516442936875</v>
      </c>
      <c r="AG30" s="2">
        <f t="shared" si="2"/>
        <v>2.9992521876580365</v>
      </c>
      <c r="AH30" s="2">
        <f t="shared" si="2"/>
        <v>12.78377409998183</v>
      </c>
      <c r="AI30" s="2">
        <f t="shared" si="2"/>
        <v>-0.4568151062327494</v>
      </c>
      <c r="AJ30" s="2">
        <f t="shared" si="2"/>
        <v>2.9180331975748723</v>
      </c>
      <c r="AK30" s="2">
        <f t="shared" si="2"/>
        <v>81.933619422784645</v>
      </c>
      <c r="AL30" s="2">
        <f t="shared" si="2"/>
        <v>58.041200937335113</v>
      </c>
    </row>
    <row r="31" spans="1:38" x14ac:dyDescent="0.25">
      <c r="A31">
        <f t="shared" si="1"/>
        <v>2034</v>
      </c>
      <c r="B31">
        <v>48945</v>
      </c>
      <c r="C31" s="3">
        <v>57929.771953227413</v>
      </c>
      <c r="D31" s="3">
        <v>36934.917783932404</v>
      </c>
      <c r="E31" s="4">
        <v>0.8054385473012462</v>
      </c>
      <c r="F31" s="3">
        <v>60.122655915768519</v>
      </c>
      <c r="G31" s="3">
        <v>347.26062522522972</v>
      </c>
      <c r="H31" s="3">
        <v>17833.150000000001</v>
      </c>
      <c r="I31" s="3">
        <v>11442.68</v>
      </c>
      <c r="J31" s="3">
        <v>6390.4679999999998</v>
      </c>
      <c r="K31" s="3">
        <v>1324.9970000000001</v>
      </c>
      <c r="L31" s="3">
        <v>408.91090000000003</v>
      </c>
      <c r="M31" s="3">
        <v>3426.8870000000002</v>
      </c>
      <c r="N31" s="3">
        <v>18108.53</v>
      </c>
      <c r="O31" s="3">
        <v>6072.0209999999997</v>
      </c>
      <c r="P31" s="3">
        <v>2898.1179999999999</v>
      </c>
      <c r="Q31" s="3">
        <v>1732.78</v>
      </c>
      <c r="R31" s="3">
        <v>7405.6120000000001</v>
      </c>
      <c r="S31" s="3">
        <v>-275.38</v>
      </c>
      <c r="T31" s="3">
        <v>1730.922</v>
      </c>
      <c r="U31" s="3">
        <v>48263.76</v>
      </c>
      <c r="V31" s="3">
        <v>34774.76</v>
      </c>
      <c r="W31" s="2">
        <f t="shared" si="3"/>
        <v>3.7419304907792172</v>
      </c>
      <c r="X31" s="2">
        <f t="shared" si="2"/>
        <v>30.784084588488479</v>
      </c>
      <c r="Y31" s="2">
        <f t="shared" si="2"/>
        <v>19.752675721283413</v>
      </c>
      <c r="Z31" s="2">
        <f t="shared" si="2"/>
        <v>11.031405414748868</v>
      </c>
      <c r="AA31" s="2">
        <f t="shared" si="2"/>
        <v>2.2872470498758473</v>
      </c>
      <c r="AB31" s="2">
        <f t="shared" si="2"/>
        <v>0.70587348476040146</v>
      </c>
      <c r="AC31" s="2">
        <f t="shared" si="2"/>
        <v>5.9155886247349185</v>
      </c>
      <c r="AD31" s="2">
        <f t="shared" si="2"/>
        <v>31.259453281847641</v>
      </c>
      <c r="AE31" s="2">
        <f t="shared" si="2"/>
        <v>10.481693255935063</v>
      </c>
      <c r="AF31" s="2">
        <f t="shared" si="2"/>
        <v>5.0028127200983024</v>
      </c>
      <c r="AG31" s="2">
        <f t="shared" si="2"/>
        <v>2.9911735219656124</v>
      </c>
      <c r="AH31" s="2">
        <f t="shared" si="2"/>
        <v>12.783775510076756</v>
      </c>
      <c r="AI31" s="2">
        <f t="shared" si="2"/>
        <v>-0.47536869335916293</v>
      </c>
      <c r="AJ31" s="2">
        <f t="shared" si="2"/>
        <v>2.9879661901613375</v>
      </c>
      <c r="AK31" s="2">
        <f t="shared" si="2"/>
        <v>83.314258580144653</v>
      </c>
      <c r="AL31" s="2">
        <f t="shared" si="2"/>
        <v>60.029167779353926</v>
      </c>
    </row>
    <row r="32" spans="1:38" x14ac:dyDescent="0.25">
      <c r="A32">
        <f t="shared" si="1"/>
        <v>2035</v>
      </c>
      <c r="B32">
        <v>49310</v>
      </c>
      <c r="C32" s="3">
        <v>59446.745367029522</v>
      </c>
      <c r="D32" s="3">
        <v>37158.92208067303</v>
      </c>
      <c r="E32" s="4">
        <v>0.80566823715425895</v>
      </c>
      <c r="F32" s="3">
        <v>60.675318904506142</v>
      </c>
      <c r="G32" s="3">
        <v>346.35434072062526</v>
      </c>
      <c r="H32" s="3">
        <v>18340.22</v>
      </c>
      <c r="I32" s="3">
        <v>11742.33</v>
      </c>
      <c r="J32" s="3">
        <v>6597.8909999999996</v>
      </c>
      <c r="K32" s="3">
        <v>1363.6489999999999</v>
      </c>
      <c r="L32" s="3">
        <v>417.79689999999999</v>
      </c>
      <c r="M32" s="3">
        <v>3557.6849999999999</v>
      </c>
      <c r="N32" s="3">
        <v>18631.86</v>
      </c>
      <c r="O32" s="3">
        <v>6298.0730000000003</v>
      </c>
      <c r="P32" s="3">
        <v>2961.2170000000001</v>
      </c>
      <c r="Q32" s="3">
        <v>1773.0350000000001</v>
      </c>
      <c r="R32" s="3">
        <v>7599.5379999999996</v>
      </c>
      <c r="S32" s="3">
        <v>-291.64710000000002</v>
      </c>
      <c r="T32" s="3">
        <v>1816.604</v>
      </c>
      <c r="U32" s="3">
        <v>50372.01</v>
      </c>
      <c r="V32" s="3">
        <v>36883.01</v>
      </c>
      <c r="W32" s="2">
        <f t="shared" si="3"/>
        <v>3.7639089867842865</v>
      </c>
      <c r="X32" s="2">
        <f t="shared" si="2"/>
        <v>30.851512369206826</v>
      </c>
      <c r="Y32" s="2">
        <f t="shared" si="2"/>
        <v>19.752687767011977</v>
      </c>
      <c r="Z32" s="2">
        <f t="shared" si="2"/>
        <v>11.098826284372729</v>
      </c>
      <c r="AA32" s="2">
        <f t="shared" si="2"/>
        <v>2.2939001817184592</v>
      </c>
      <c r="AB32" s="2">
        <f t="shared" si="2"/>
        <v>0.7028087028490535</v>
      </c>
      <c r="AC32" s="2">
        <f t="shared" si="2"/>
        <v>5.9846590053577104</v>
      </c>
      <c r="AD32" s="2">
        <f t="shared" si="2"/>
        <v>31.342102725666866</v>
      </c>
      <c r="AE32" s="2">
        <f t="shared" si="2"/>
        <v>10.594479077223042</v>
      </c>
      <c r="AF32" s="2">
        <f t="shared" si="2"/>
        <v>4.9812937305771436</v>
      </c>
      <c r="AG32" s="2">
        <f t="shared" si="2"/>
        <v>2.9825602546499783</v>
      </c>
      <c r="AH32" s="2">
        <f t="shared" si="2"/>
        <v>12.783774709750336</v>
      </c>
      <c r="AI32" s="2">
        <f t="shared" si="2"/>
        <v>-0.49060229992297266</v>
      </c>
      <c r="AJ32" s="2">
        <f t="shared" si="2"/>
        <v>3.0558510626345048</v>
      </c>
      <c r="AK32" s="2">
        <f t="shared" si="2"/>
        <v>84.734680913141176</v>
      </c>
      <c r="AL32" s="2">
        <f t="shared" si="2"/>
        <v>62.043783511243547</v>
      </c>
    </row>
    <row r="33" spans="1:38" x14ac:dyDescent="0.25">
      <c r="A33">
        <f t="shared" si="1"/>
        <v>2036</v>
      </c>
      <c r="B33">
        <v>49675</v>
      </c>
      <c r="C33" s="3">
        <v>60996.655274087752</v>
      </c>
      <c r="D33" s="3">
        <v>37380.148402052582</v>
      </c>
      <c r="E33" s="4">
        <v>0.80565734809242262</v>
      </c>
      <c r="F33" s="3">
        <v>61.232686563949649</v>
      </c>
      <c r="G33" s="3">
        <v>345.41720515099348</v>
      </c>
      <c r="H33" s="3">
        <v>18859.2</v>
      </c>
      <c r="I33" s="3">
        <v>12048.47</v>
      </c>
      <c r="J33" s="3">
        <v>6810.7269999999999</v>
      </c>
      <c r="K33" s="3">
        <v>1403.4839999999999</v>
      </c>
      <c r="L33" s="3">
        <v>426.82279999999997</v>
      </c>
      <c r="M33" s="3">
        <v>3691.7269999999999</v>
      </c>
      <c r="N33" s="3">
        <v>19163.32</v>
      </c>
      <c r="O33" s="3">
        <v>6524.4319999999998</v>
      </c>
      <c r="P33" s="3">
        <v>3027.451</v>
      </c>
      <c r="Q33" s="3">
        <v>1813.76</v>
      </c>
      <c r="R33" s="3">
        <v>7797.6750000000002</v>
      </c>
      <c r="S33" s="3">
        <v>-304.1173</v>
      </c>
      <c r="T33" s="3">
        <v>1904.8130000000001</v>
      </c>
      <c r="U33" s="3">
        <v>52580.94</v>
      </c>
      <c r="V33" s="3">
        <v>39091.94</v>
      </c>
      <c r="W33" s="2">
        <f t="shared" si="3"/>
        <v>3.7814909510261754</v>
      </c>
      <c r="X33" s="2">
        <f t="shared" si="2"/>
        <v>30.918416616872527</v>
      </c>
      <c r="Y33" s="2">
        <f t="shared" si="2"/>
        <v>19.752673234065607</v>
      </c>
      <c r="Z33" s="2">
        <f t="shared" si="2"/>
        <v>11.165738464504452</v>
      </c>
      <c r="AA33" s="2">
        <f t="shared" si="2"/>
        <v>2.3009196056627386</v>
      </c>
      <c r="AB33" s="2">
        <f t="shared" si="2"/>
        <v>0.69974787647302428</v>
      </c>
      <c r="AC33" s="2">
        <f t="shared" si="2"/>
        <v>6.0523433349111819</v>
      </c>
      <c r="AD33" s="2">
        <f t="shared" si="2"/>
        <v>31.417001332105585</v>
      </c>
      <c r="AE33" s="2">
        <f t="shared" si="2"/>
        <v>10.696376663085116</v>
      </c>
      <c r="AF33" s="2">
        <f t="shared" si="2"/>
        <v>4.9633065721328231</v>
      </c>
      <c r="AG33" s="2">
        <f t="shared" si="2"/>
        <v>2.9735400930590221</v>
      </c>
      <c r="AH33" s="2">
        <f t="shared" si="2"/>
        <v>12.78377472496031</v>
      </c>
      <c r="AI33" s="2">
        <f t="shared" si="2"/>
        <v>-0.4985802887608386</v>
      </c>
      <c r="AJ33" s="2">
        <f t="shared" si="2"/>
        <v>3.1228154911785659</v>
      </c>
      <c r="AK33" s="2">
        <f t="shared" si="2"/>
        <v>86.202988940505293</v>
      </c>
      <c r="AL33" s="2">
        <f t="shared" si="2"/>
        <v>64.088661623069044</v>
      </c>
    </row>
    <row r="34" spans="1:38" x14ac:dyDescent="0.25">
      <c r="A34">
        <f t="shared" si="1"/>
        <v>2037</v>
      </c>
      <c r="B34">
        <v>50041</v>
      </c>
      <c r="C34" s="3">
        <v>62593.90326944246</v>
      </c>
      <c r="D34" s="3">
        <v>37606.835554570702</v>
      </c>
      <c r="E34" s="4">
        <v>0.80539920383872965</v>
      </c>
      <c r="F34" s="3">
        <v>61.794728587566325</v>
      </c>
      <c r="G34" s="3">
        <v>344.4861604395735</v>
      </c>
      <c r="H34" s="3">
        <v>19393.55</v>
      </c>
      <c r="I34" s="3">
        <v>12363.97</v>
      </c>
      <c r="J34" s="3">
        <v>7029.5810000000001</v>
      </c>
      <c r="K34" s="3">
        <v>1444.4949999999999</v>
      </c>
      <c r="L34" s="3">
        <v>435.98360000000002</v>
      </c>
      <c r="M34" s="3">
        <v>3829.41</v>
      </c>
      <c r="N34" s="3">
        <v>19714.84</v>
      </c>
      <c r="O34" s="3">
        <v>6759.5439999999999</v>
      </c>
      <c r="P34" s="3">
        <v>3096.7330000000002</v>
      </c>
      <c r="Q34" s="3">
        <v>1856.6980000000001</v>
      </c>
      <c r="R34" s="3">
        <v>8001.8639999999996</v>
      </c>
      <c r="S34" s="3">
        <v>-321.28390000000002</v>
      </c>
      <c r="T34" s="3">
        <v>1995.74</v>
      </c>
      <c r="U34" s="3">
        <v>54897.96</v>
      </c>
      <c r="V34" s="3">
        <v>41408.959999999999</v>
      </c>
      <c r="W34" s="2">
        <f t="shared" si="3"/>
        <v>3.7955578580375322</v>
      </c>
      <c r="X34" s="2">
        <f t="shared" si="2"/>
        <v>30.98312932574007</v>
      </c>
      <c r="Y34" s="2">
        <f t="shared" si="2"/>
        <v>19.752674548474644</v>
      </c>
      <c r="Z34" s="2">
        <f t="shared" si="2"/>
        <v>11.230456374865108</v>
      </c>
      <c r="AA34" s="2">
        <f t="shared" si="2"/>
        <v>2.3077247536106027</v>
      </c>
      <c r="AB34" s="2">
        <f t="shared" si="2"/>
        <v>0.69652726100697027</v>
      </c>
      <c r="AC34" s="2">
        <f t="shared" si="2"/>
        <v>6.1178642007926491</v>
      </c>
      <c r="AD34" s="2">
        <f t="shared" si="2"/>
        <v>31.496422127783379</v>
      </c>
      <c r="AE34" s="2">
        <f t="shared" si="2"/>
        <v>10.799045349357407</v>
      </c>
      <c r="AF34" s="2">
        <f t="shared" si="2"/>
        <v>4.9473396580969986</v>
      </c>
      <c r="AG34" s="2">
        <f t="shared" si="2"/>
        <v>2.9662601356039993</v>
      </c>
      <c r="AH34" s="2">
        <f t="shared" si="2"/>
        <v>12.783775387125292</v>
      </c>
      <c r="AI34" s="2">
        <f t="shared" si="2"/>
        <v>-0.51328305668524543</v>
      </c>
      <c r="AJ34" s="2">
        <f t="shared" si="2"/>
        <v>3.1883935906810508</v>
      </c>
      <c r="AK34" s="2">
        <f t="shared" si="2"/>
        <v>87.704963474933948</v>
      </c>
      <c r="AL34" s="2">
        <f t="shared" si="2"/>
        <v>66.154941355471152</v>
      </c>
    </row>
    <row r="35" spans="1:38" x14ac:dyDescent="0.25">
      <c r="A35">
        <f t="shared" si="1"/>
        <v>2038</v>
      </c>
      <c r="B35">
        <v>50406</v>
      </c>
      <c r="C35" s="3">
        <v>64256.070785113756</v>
      </c>
      <c r="D35" s="3">
        <v>37848.511621930462</v>
      </c>
      <c r="E35" s="4">
        <v>0.80491518655918981</v>
      </c>
      <c r="F35" s="3">
        <v>62.361661226943021</v>
      </c>
      <c r="G35" s="3">
        <v>343.64668823688828</v>
      </c>
      <c r="H35" s="3">
        <v>19947.78</v>
      </c>
      <c r="I35" s="3">
        <v>12692.3</v>
      </c>
      <c r="J35" s="3">
        <v>7255.4849999999997</v>
      </c>
      <c r="K35" s="3">
        <v>1486.7349999999999</v>
      </c>
      <c r="L35" s="3">
        <v>445.29020000000003</v>
      </c>
      <c r="M35" s="3">
        <v>3971.6689999999999</v>
      </c>
      <c r="N35" s="3">
        <v>20289.54</v>
      </c>
      <c r="O35" s="3">
        <v>7001.665</v>
      </c>
      <c r="P35" s="3">
        <v>3171.2379999999998</v>
      </c>
      <c r="Q35" s="3">
        <v>1902.2850000000001</v>
      </c>
      <c r="R35" s="3">
        <v>8214.3510000000006</v>
      </c>
      <c r="S35" s="3">
        <v>-341.75830000000002</v>
      </c>
      <c r="T35" s="3">
        <v>2089.8609999999999</v>
      </c>
      <c r="U35" s="3">
        <v>57329.58</v>
      </c>
      <c r="V35" s="3">
        <v>43840.58</v>
      </c>
      <c r="W35" s="2">
        <f t="shared" si="3"/>
        <v>3.8068099433931604</v>
      </c>
      <c r="X35" s="2">
        <f t="shared" si="2"/>
        <v>31.044195134043761</v>
      </c>
      <c r="Y35" s="2">
        <f t="shared" si="2"/>
        <v>19.75268615855116</v>
      </c>
      <c r="Z35" s="2">
        <f t="shared" si="2"/>
        <v>11.291516756858533</v>
      </c>
      <c r="AA35" s="2">
        <f t="shared" si="2"/>
        <v>2.313765815174047</v>
      </c>
      <c r="AB35" s="2">
        <f t="shared" si="2"/>
        <v>0.69299319824448513</v>
      </c>
      <c r="AC35" s="2">
        <f t="shared" si="2"/>
        <v>6.1810019683309338</v>
      </c>
      <c r="AD35" s="2">
        <f t="shared" si="2"/>
        <v>31.576067058087983</v>
      </c>
      <c r="AE35" s="2">
        <f t="shared" si="2"/>
        <v>10.896503496790345</v>
      </c>
      <c r="AF35" s="2">
        <f t="shared" si="2"/>
        <v>4.9353126657951245</v>
      </c>
      <c r="AG35" s="2">
        <f t="shared" si="2"/>
        <v>2.9604751376125282</v>
      </c>
      <c r="AH35" s="2">
        <f t="shared" si="2"/>
        <v>12.783774201616799</v>
      </c>
      <c r="AI35" s="2">
        <f t="shared" si="2"/>
        <v>-0.53186927837980313</v>
      </c>
      <c r="AJ35" s="2">
        <f t="shared" si="2"/>
        <v>3.2523946367479399</v>
      </c>
      <c r="AK35" s="2">
        <f t="shared" si="2"/>
        <v>89.220488118115028</v>
      </c>
      <c r="AL35" s="2">
        <f t="shared" si="2"/>
        <v>68.227919112284994</v>
      </c>
    </row>
    <row r="36" spans="1:38" x14ac:dyDescent="0.25">
      <c r="A36">
        <f t="shared" si="1"/>
        <v>2039</v>
      </c>
      <c r="B36">
        <v>50771</v>
      </c>
      <c r="C36" s="3">
        <v>65971.512399860425</v>
      </c>
      <c r="D36" s="3">
        <v>38096.995819033378</v>
      </c>
      <c r="E36" s="4">
        <v>0.80419428299467488</v>
      </c>
      <c r="F36" s="3">
        <v>62.9340216917631</v>
      </c>
      <c r="G36" s="3">
        <v>342.83963420887773</v>
      </c>
      <c r="H36" s="3">
        <v>20519.13</v>
      </c>
      <c r="I36" s="3">
        <v>13031.14</v>
      </c>
      <c r="J36" s="3">
        <v>7487.9889999999996</v>
      </c>
      <c r="K36" s="3">
        <v>1530.222</v>
      </c>
      <c r="L36" s="3">
        <v>454.73419999999999</v>
      </c>
      <c r="M36" s="3">
        <v>4118.1629999999996</v>
      </c>
      <c r="N36" s="3">
        <v>20880.150000000001</v>
      </c>
      <c r="O36" s="3">
        <v>7247.7529999999997</v>
      </c>
      <c r="P36" s="3">
        <v>3248.451</v>
      </c>
      <c r="Q36" s="3">
        <v>1950.3009999999999</v>
      </c>
      <c r="R36" s="3">
        <v>8433.6489999999994</v>
      </c>
      <c r="S36" s="3">
        <v>-361.024</v>
      </c>
      <c r="T36" s="3">
        <v>2187.5889999999999</v>
      </c>
      <c r="U36" s="3">
        <v>59878.2</v>
      </c>
      <c r="V36" s="3">
        <v>46389.2</v>
      </c>
      <c r="W36" s="2">
        <f t="shared" si="3"/>
        <v>3.8158120118793821</v>
      </c>
      <c r="X36" s="2">
        <f t="shared" si="2"/>
        <v>31.103015913340517</v>
      </c>
      <c r="Y36" s="2">
        <f t="shared" si="2"/>
        <v>19.752677369311865</v>
      </c>
      <c r="Z36" s="2">
        <f t="shared" si="2"/>
        <v>11.350337028222869</v>
      </c>
      <c r="AA36" s="2">
        <f t="shared" si="2"/>
        <v>2.3195193566658898</v>
      </c>
      <c r="AB36" s="2">
        <f t="shared" si="2"/>
        <v>0.68928873002608637</v>
      </c>
      <c r="AC36" s="2">
        <f t="shared" si="2"/>
        <v>6.2423352901770253</v>
      </c>
      <c r="AD36" s="2">
        <f t="shared" si="2"/>
        <v>31.650252117070121</v>
      </c>
      <c r="AE36" s="2">
        <f t="shared" si="2"/>
        <v>10.986185910170725</v>
      </c>
      <c r="AF36" s="2">
        <f t="shared" si="2"/>
        <v>4.9240208111507116</v>
      </c>
      <c r="AG36" s="2">
        <f t="shared" si="2"/>
        <v>2.9562775341256633</v>
      </c>
      <c r="AH36" s="2">
        <f t="shared" si="2"/>
        <v>12.783773924846146</v>
      </c>
      <c r="AI36" s="2">
        <f t="shared" si="2"/>
        <v>-0.5472422669527337</v>
      </c>
      <c r="AJ36" s="2">
        <f t="shared" si="2"/>
        <v>3.315960056729923</v>
      </c>
      <c r="AK36" s="2">
        <f t="shared" si="2"/>
        <v>90.763721827493953</v>
      </c>
      <c r="AL36" s="2">
        <f t="shared" si="2"/>
        <v>70.317017622439934</v>
      </c>
    </row>
    <row r="37" spans="1:38" x14ac:dyDescent="0.25">
      <c r="A37">
        <f t="shared" si="1"/>
        <v>2040</v>
      </c>
      <c r="B37">
        <v>51136</v>
      </c>
      <c r="C37" s="3">
        <v>67711.575630964246</v>
      </c>
      <c r="D37" s="3">
        <v>38335.157207340424</v>
      </c>
      <c r="E37" s="4">
        <v>0.80325157211338705</v>
      </c>
      <c r="F37" s="3">
        <v>63.510843556015118</v>
      </c>
      <c r="G37" s="3">
        <v>341.92987134782589</v>
      </c>
      <c r="H37" s="3">
        <v>21100.46</v>
      </c>
      <c r="I37" s="3">
        <v>13374.85</v>
      </c>
      <c r="J37" s="3">
        <v>7725.61</v>
      </c>
      <c r="K37" s="3">
        <v>1574.835</v>
      </c>
      <c r="L37" s="3">
        <v>464.32119999999998</v>
      </c>
      <c r="M37" s="3">
        <v>4267.7950000000001</v>
      </c>
      <c r="N37" s="3">
        <v>21481.599999999999</v>
      </c>
      <c r="O37" s="3">
        <v>7499.0429999999997</v>
      </c>
      <c r="P37" s="3">
        <v>3327.2660000000001</v>
      </c>
      <c r="Q37" s="3">
        <v>1999.193</v>
      </c>
      <c r="R37" s="3">
        <v>8656.0949999999993</v>
      </c>
      <c r="S37" s="3">
        <v>-381.13619999999997</v>
      </c>
      <c r="T37" s="3">
        <v>2289.152</v>
      </c>
      <c r="U37" s="3">
        <v>62548.49</v>
      </c>
      <c r="V37" s="3">
        <v>49059.49</v>
      </c>
      <c r="W37" s="2">
        <f t="shared" si="3"/>
        <v>3.8230140518586069</v>
      </c>
      <c r="X37" s="2">
        <f t="shared" ref="X37:AL53" si="4">100*H37/$C37</f>
        <v>31.162264063976146</v>
      </c>
      <c r="Y37" s="2">
        <f t="shared" si="4"/>
        <v>19.752678733831932</v>
      </c>
      <c r="Z37" s="2">
        <f t="shared" si="4"/>
        <v>11.409585330144212</v>
      </c>
      <c r="AA37" s="2">
        <f t="shared" si="4"/>
        <v>2.3257987800830824</v>
      </c>
      <c r="AB37" s="2">
        <f t="shared" si="4"/>
        <v>0.68573385816718113</v>
      </c>
      <c r="AC37" s="2">
        <f t="shared" si="4"/>
        <v>6.3029031007341585</v>
      </c>
      <c r="AD37" s="2">
        <f t="shared" si="4"/>
        <v>31.725151570947268</v>
      </c>
      <c r="AE37" s="2">
        <f t="shared" si="4"/>
        <v>11.074979322399219</v>
      </c>
      <c r="AF37" s="2">
        <f t="shared" si="4"/>
        <v>4.913880631184802</v>
      </c>
      <c r="AG37" s="2">
        <f t="shared" si="4"/>
        <v>2.9525128921764101</v>
      </c>
      <c r="AH37" s="2">
        <f t="shared" si="4"/>
        <v>12.783774294629763</v>
      </c>
      <c r="AI37" s="2">
        <f t="shared" si="4"/>
        <v>-0.56288189493216845</v>
      </c>
      <c r="AJ37" s="2">
        <f t="shared" si="4"/>
        <v>3.3807395244738325</v>
      </c>
      <c r="AK37" s="2">
        <f t="shared" si="4"/>
        <v>92.374884821609157</v>
      </c>
      <c r="AL37" s="2">
        <f t="shared" si="4"/>
        <v>72.453623391338255</v>
      </c>
    </row>
    <row r="38" spans="1:38" x14ac:dyDescent="0.25">
      <c r="A38">
        <f t="shared" si="1"/>
        <v>2041</v>
      </c>
      <c r="B38">
        <v>51502</v>
      </c>
      <c r="C38" s="3">
        <v>69486.311616335239</v>
      </c>
      <c r="D38" s="3">
        <v>38568.543391052452</v>
      </c>
      <c r="E38" s="4">
        <v>0.80206694411419577</v>
      </c>
      <c r="F38" s="3">
        <v>64.093217044674446</v>
      </c>
      <c r="G38" s="3">
        <v>340.95282626779112</v>
      </c>
      <c r="H38" s="3">
        <v>21692.61</v>
      </c>
      <c r="I38" s="3">
        <v>13725.41</v>
      </c>
      <c r="J38" s="3">
        <v>7967.2030000000004</v>
      </c>
      <c r="K38" s="3">
        <v>1620.336</v>
      </c>
      <c r="L38" s="3">
        <v>474.03829999999999</v>
      </c>
      <c r="M38" s="3">
        <v>4419.7730000000001</v>
      </c>
      <c r="N38" s="3">
        <v>22089.98</v>
      </c>
      <c r="O38" s="3">
        <v>7748.75</v>
      </c>
      <c r="P38" s="3">
        <v>3409.2330000000002</v>
      </c>
      <c r="Q38" s="3">
        <v>2049.02</v>
      </c>
      <c r="R38" s="3">
        <v>8882.9740000000002</v>
      </c>
      <c r="S38" s="3">
        <v>-397.36410000000001</v>
      </c>
      <c r="T38" s="3">
        <v>2394.8409999999999</v>
      </c>
      <c r="U38" s="3">
        <v>65340.69</v>
      </c>
      <c r="V38" s="3">
        <v>51851.69</v>
      </c>
      <c r="W38" s="2">
        <f t="shared" si="3"/>
        <v>3.8287750831394969</v>
      </c>
      <c r="X38" s="2">
        <f t="shared" si="4"/>
        <v>31.218537141206351</v>
      </c>
      <c r="Y38" s="2">
        <f t="shared" si="4"/>
        <v>19.752681759515571</v>
      </c>
      <c r="Z38" s="2">
        <f t="shared" si="4"/>
        <v>11.465859699087877</v>
      </c>
      <c r="AA38" s="2">
        <f t="shared" si="4"/>
        <v>2.331877980438211</v>
      </c>
      <c r="AB38" s="2">
        <f t="shared" si="4"/>
        <v>0.6822038599737108</v>
      </c>
      <c r="AC38" s="2">
        <f t="shared" si="4"/>
        <v>6.3606383720631596</v>
      </c>
      <c r="AD38" s="2">
        <f t="shared" si="4"/>
        <v>31.790405169249134</v>
      </c>
      <c r="AE38" s="2">
        <f t="shared" si="4"/>
        <v>11.15147691646707</v>
      </c>
      <c r="AF38" s="2">
        <f t="shared" si="4"/>
        <v>4.906337551522217</v>
      </c>
      <c r="AG38" s="2">
        <f t="shared" si="4"/>
        <v>2.9488109993714282</v>
      </c>
      <c r="AH38" s="2">
        <f t="shared" si="4"/>
        <v>12.783775384491324</v>
      </c>
      <c r="AI38" s="2">
        <f t="shared" si="4"/>
        <v>-0.57185953716182769</v>
      </c>
      <c r="AJ38" s="2">
        <f t="shared" si="4"/>
        <v>3.446493193109716</v>
      </c>
      <c r="AK38" s="2">
        <f t="shared" si="4"/>
        <v>94.033901757190606</v>
      </c>
      <c r="AL38" s="2">
        <f t="shared" si="4"/>
        <v>74.621445280181504</v>
      </c>
    </row>
    <row r="39" spans="1:38" x14ac:dyDescent="0.25">
      <c r="A39">
        <f t="shared" si="1"/>
        <v>2042</v>
      </c>
      <c r="B39">
        <v>51867</v>
      </c>
      <c r="C39" s="3">
        <v>71284.272996634347</v>
      </c>
      <c r="D39" s="3">
        <v>38790.698446852337</v>
      </c>
      <c r="E39" s="4">
        <v>0.8006540295112734</v>
      </c>
      <c r="F39" s="3">
        <v>64.681363727909343</v>
      </c>
      <c r="G39" s="3">
        <v>339.85595550514699</v>
      </c>
      <c r="H39" s="3">
        <v>22293.23</v>
      </c>
      <c r="I39" s="3">
        <v>14080.55</v>
      </c>
      <c r="J39" s="3">
        <v>8212.6720000000005</v>
      </c>
      <c r="K39" s="3">
        <v>1666.6389999999999</v>
      </c>
      <c r="L39" s="3">
        <v>483.8913</v>
      </c>
      <c r="M39" s="3">
        <v>4573.9629999999997</v>
      </c>
      <c r="N39" s="3">
        <v>22705.73</v>
      </c>
      <c r="O39" s="3">
        <v>8000.0110000000004</v>
      </c>
      <c r="P39" s="3">
        <v>3493.7040000000002</v>
      </c>
      <c r="Q39" s="3">
        <v>2099.1970000000001</v>
      </c>
      <c r="R39" s="3">
        <v>9112.8209999999999</v>
      </c>
      <c r="S39" s="3">
        <v>-412.50619999999998</v>
      </c>
      <c r="T39" s="3">
        <v>2504.7600000000002</v>
      </c>
      <c r="U39" s="3">
        <v>68257.960000000006</v>
      </c>
      <c r="V39" s="3">
        <v>54768.959999999999</v>
      </c>
      <c r="W39" s="2">
        <f t="shared" si="3"/>
        <v>3.8333846795924562</v>
      </c>
      <c r="X39" s="2">
        <f t="shared" si="4"/>
        <v>31.273700443087304</v>
      </c>
      <c r="Y39" s="2">
        <f t="shared" si="4"/>
        <v>19.752673918221493</v>
      </c>
      <c r="Z39" s="2">
        <f t="shared" si="4"/>
        <v>11.521015302194018</v>
      </c>
      <c r="AA39" s="2">
        <f t="shared" si="4"/>
        <v>2.3380178122580975</v>
      </c>
      <c r="AB39" s="2">
        <f t="shared" si="4"/>
        <v>0.67881915555601824</v>
      </c>
      <c r="AC39" s="2">
        <f t="shared" si="4"/>
        <v>6.4165106940432111</v>
      </c>
      <c r="AD39" s="2">
        <f t="shared" si="4"/>
        <v>31.852369457526823</v>
      </c>
      <c r="AE39" s="2">
        <f t="shared" si="4"/>
        <v>11.222687226364387</v>
      </c>
      <c r="AF39" s="2">
        <f t="shared" si="4"/>
        <v>4.901086667693102</v>
      </c>
      <c r="AG39" s="2">
        <f t="shared" si="4"/>
        <v>2.9448248705561082</v>
      </c>
      <c r="AH39" s="2">
        <f t="shared" si="4"/>
        <v>12.783774901415152</v>
      </c>
      <c r="AI39" s="2">
        <f t="shared" si="4"/>
        <v>-0.57867771201016005</v>
      </c>
      <c r="AJ39" s="2">
        <f t="shared" si="4"/>
        <v>3.5137624257152225</v>
      </c>
      <c r="AK39" s="2">
        <f t="shared" si="4"/>
        <v>95.754585311156603</v>
      </c>
      <c r="AL39" s="2">
        <f t="shared" si="4"/>
        <v>76.83175783049073</v>
      </c>
    </row>
    <row r="40" spans="1:38" x14ac:dyDescent="0.25">
      <c r="A40">
        <f t="shared" si="1"/>
        <v>2043</v>
      </c>
      <c r="B40">
        <v>52232</v>
      </c>
      <c r="C40" s="3">
        <v>73120.625274231323</v>
      </c>
      <c r="D40" s="3">
        <v>39009.778126584992</v>
      </c>
      <c r="E40" s="4">
        <v>0.79900518134283838</v>
      </c>
      <c r="F40" s="3">
        <v>65.274910733455982</v>
      </c>
      <c r="G40" s="3">
        <v>338.71232614365562</v>
      </c>
      <c r="H40" s="3">
        <v>22905.27</v>
      </c>
      <c r="I40" s="3">
        <v>14443.28</v>
      </c>
      <c r="J40" s="3">
        <v>8461.9869999999992</v>
      </c>
      <c r="K40" s="3">
        <v>1713.712</v>
      </c>
      <c r="L40" s="3">
        <v>493.87220000000002</v>
      </c>
      <c r="M40" s="3">
        <v>4730.3689999999997</v>
      </c>
      <c r="N40" s="3">
        <v>23334.33</v>
      </c>
      <c r="O40" s="3">
        <v>8254.2060000000001</v>
      </c>
      <c r="P40" s="3">
        <v>3580.7060000000001</v>
      </c>
      <c r="Q40" s="3">
        <v>2151.8429999999998</v>
      </c>
      <c r="R40" s="3">
        <v>9347.5759999999991</v>
      </c>
      <c r="S40" s="3">
        <v>-429.06029999999998</v>
      </c>
      <c r="T40" s="3">
        <v>2619.107</v>
      </c>
      <c r="U40" s="3">
        <v>71306.13</v>
      </c>
      <c r="V40" s="3">
        <v>57817.13</v>
      </c>
      <c r="W40" s="2">
        <f t="shared" si="3"/>
        <v>3.8370718960836214</v>
      </c>
      <c r="X40" s="2">
        <f t="shared" si="4"/>
        <v>31.325320200827278</v>
      </c>
      <c r="Y40" s="2">
        <f t="shared" si="4"/>
        <v>19.752675727035943</v>
      </c>
      <c r="Z40" s="2">
        <f t="shared" si="4"/>
        <v>11.572640370981778</v>
      </c>
      <c r="AA40" s="2">
        <f t="shared" si="4"/>
        <v>2.3436779890392088</v>
      </c>
      <c r="AB40" s="2">
        <f t="shared" si="4"/>
        <v>0.67542119360684283</v>
      </c>
      <c r="AC40" s="2">
        <f t="shared" si="4"/>
        <v>6.4692677097046714</v>
      </c>
      <c r="AD40" s="2">
        <f t="shared" si="4"/>
        <v>31.912104023299875</v>
      </c>
      <c r="AE40" s="2">
        <f t="shared" si="4"/>
        <v>11.28847841363973</v>
      </c>
      <c r="AF40" s="2">
        <f t="shared" si="4"/>
        <v>4.8969849294517571</v>
      </c>
      <c r="AG40" s="2">
        <f t="shared" si="4"/>
        <v>2.9428673400011771</v>
      </c>
      <c r="AH40" s="2">
        <f t="shared" si="4"/>
        <v>12.783774707810394</v>
      </c>
      <c r="AI40" s="2">
        <f t="shared" si="4"/>
        <v>-0.58678423275355462</v>
      </c>
      <c r="AJ40" s="2">
        <f t="shared" si="4"/>
        <v>3.5818990745460817</v>
      </c>
      <c r="AK40" s="2">
        <f t="shared" si="4"/>
        <v>97.518490484146923</v>
      </c>
      <c r="AL40" s="2">
        <f t="shared" si="4"/>
        <v>79.070891124307067</v>
      </c>
    </row>
    <row r="41" spans="1:38" x14ac:dyDescent="0.25">
      <c r="A41">
        <f t="shared" si="1"/>
        <v>2044</v>
      </c>
      <c r="B41">
        <v>52597</v>
      </c>
      <c r="C41" s="3">
        <v>74993.982850744869</v>
      </c>
      <c r="D41" s="3">
        <v>39224.734309221887</v>
      </c>
      <c r="E41" s="4">
        <v>0.79724459827501815</v>
      </c>
      <c r="F41" s="3">
        <v>65.873958739286209</v>
      </c>
      <c r="G41" s="3">
        <v>337.53539376253366</v>
      </c>
      <c r="H41" s="3">
        <v>23529.83</v>
      </c>
      <c r="I41" s="3">
        <v>14813.32</v>
      </c>
      <c r="J41" s="3">
        <v>8716.5130000000008</v>
      </c>
      <c r="K41" s="3">
        <v>1761.787</v>
      </c>
      <c r="L41" s="3">
        <v>504.0378</v>
      </c>
      <c r="M41" s="3">
        <v>4890.0789999999997</v>
      </c>
      <c r="N41" s="3">
        <v>23971.84</v>
      </c>
      <c r="O41" s="3">
        <v>8507.5300000000007</v>
      </c>
      <c r="P41" s="3">
        <v>3671.2179999999998</v>
      </c>
      <c r="Q41" s="3">
        <v>2206.0250000000001</v>
      </c>
      <c r="R41" s="3">
        <v>9587.0619999999999</v>
      </c>
      <c r="S41" s="3">
        <v>-442.00110000000001</v>
      </c>
      <c r="T41" s="3">
        <v>2738.1709999999998</v>
      </c>
      <c r="U41" s="3">
        <v>74486.3</v>
      </c>
      <c r="V41" s="3">
        <v>60997.3</v>
      </c>
      <c r="W41" s="2">
        <f t="shared" si="3"/>
        <v>3.8400218887212074</v>
      </c>
      <c r="X41" s="2">
        <f t="shared" si="4"/>
        <v>31.375623890825654</v>
      </c>
      <c r="Y41" s="2">
        <f t="shared" si="4"/>
        <v>19.752678064161341</v>
      </c>
      <c r="Z41" s="2">
        <f t="shared" si="4"/>
        <v>11.622949826985252</v>
      </c>
      <c r="AA41" s="2">
        <f t="shared" si="4"/>
        <v>2.3492378095271431</v>
      </c>
      <c r="AB41" s="2">
        <f t="shared" si="4"/>
        <v>0.67210432202694204</v>
      </c>
      <c r="AC41" s="2">
        <f t="shared" si="4"/>
        <v>6.5206284745969185</v>
      </c>
      <c r="AD41" s="2">
        <f t="shared" si="4"/>
        <v>31.965017843777453</v>
      </c>
      <c r="AE41" s="2">
        <f t="shared" si="4"/>
        <v>11.344283469957752</v>
      </c>
      <c r="AF41" s="2">
        <f t="shared" si="4"/>
        <v>4.8953500806945556</v>
      </c>
      <c r="AG41" s="2">
        <f t="shared" si="4"/>
        <v>2.9416026674973281</v>
      </c>
      <c r="AH41" s="2">
        <f t="shared" si="4"/>
        <v>12.783774958426251</v>
      </c>
      <c r="AI41" s="2">
        <f t="shared" si="4"/>
        <v>-0.58938208533300995</v>
      </c>
      <c r="AJ41" s="2">
        <f t="shared" si="4"/>
        <v>3.6511875965430249</v>
      </c>
      <c r="AK41" s="2">
        <f t="shared" si="4"/>
        <v>99.323035220365242</v>
      </c>
      <c r="AL41" s="2">
        <f t="shared" si="4"/>
        <v>81.336258832123292</v>
      </c>
    </row>
    <row r="42" spans="1:38" x14ac:dyDescent="0.25">
      <c r="A42">
        <f t="shared" si="1"/>
        <v>2045</v>
      </c>
      <c r="B42">
        <v>52963</v>
      </c>
      <c r="C42" s="3">
        <v>76921.37585203776</v>
      </c>
      <c r="D42" s="3">
        <v>39443.949031732729</v>
      </c>
      <c r="E42" s="4">
        <v>0.79541736019169074</v>
      </c>
      <c r="F42" s="3">
        <v>66.47781651122375</v>
      </c>
      <c r="G42" s="3">
        <v>336.39837062614259</v>
      </c>
      <c r="H42" s="3">
        <v>24193.26</v>
      </c>
      <c r="I42" s="3">
        <v>15194.03</v>
      </c>
      <c r="J42" s="3">
        <v>8999.2250000000004</v>
      </c>
      <c r="K42" s="3">
        <v>1810.9269999999999</v>
      </c>
      <c r="L42" s="3">
        <v>514.41079999999999</v>
      </c>
      <c r="M42" s="3">
        <v>5075.9809999999998</v>
      </c>
      <c r="N42" s="3">
        <v>24628.31</v>
      </c>
      <c r="O42" s="3">
        <v>8768.777</v>
      </c>
      <c r="P42" s="3">
        <v>3765.3989999999999</v>
      </c>
      <c r="Q42" s="3">
        <v>2260.674</v>
      </c>
      <c r="R42" s="3">
        <v>9833.4549999999999</v>
      </c>
      <c r="S42" s="3">
        <v>-435.04700000000003</v>
      </c>
      <c r="T42" s="3">
        <v>2862.0479999999998</v>
      </c>
      <c r="U42" s="3">
        <v>77783.39</v>
      </c>
      <c r="V42" s="3">
        <v>64294.39</v>
      </c>
      <c r="W42" s="2">
        <f t="shared" si="3"/>
        <v>3.8423817534231124</v>
      </c>
      <c r="X42" s="2">
        <f t="shared" si="4"/>
        <v>31.451933525652201</v>
      </c>
      <c r="Y42" s="2">
        <f t="shared" si="4"/>
        <v>19.752675809161943</v>
      </c>
      <c r="Z42" s="2">
        <f t="shared" si="4"/>
        <v>11.699251216346513</v>
      </c>
      <c r="AA42" s="2">
        <f t="shared" si="4"/>
        <v>2.3542571618627979</v>
      </c>
      <c r="AB42" s="2">
        <f t="shared" si="4"/>
        <v>0.66874882866044383</v>
      </c>
      <c r="AC42" s="2">
        <f t="shared" si="4"/>
        <v>6.5989212280392797</v>
      </c>
      <c r="AD42" s="2">
        <f t="shared" si="4"/>
        <v>32.017511032789933</v>
      </c>
      <c r="AE42" s="2">
        <f t="shared" si="4"/>
        <v>11.399662191257727</v>
      </c>
      <c r="AF42" s="2">
        <f t="shared" si="4"/>
        <v>4.8951269504629495</v>
      </c>
      <c r="AG42" s="2">
        <f t="shared" si="4"/>
        <v>2.9389411915207071</v>
      </c>
      <c r="AH42" s="2">
        <f t="shared" si="4"/>
        <v>12.783774199404803</v>
      </c>
      <c r="AI42" s="2">
        <f t="shared" si="4"/>
        <v>-0.56557360705148518</v>
      </c>
      <c r="AJ42" s="2">
        <f t="shared" si="4"/>
        <v>3.7207446802632562</v>
      </c>
      <c r="AK42" s="2">
        <f t="shared" si="4"/>
        <v>101.12064317416835</v>
      </c>
      <c r="AL42" s="2">
        <f t="shared" si="4"/>
        <v>83.584555382464274</v>
      </c>
    </row>
    <row r="43" spans="1:38" x14ac:dyDescent="0.25">
      <c r="A43">
        <f t="shared" si="1"/>
        <v>2046</v>
      </c>
      <c r="B43">
        <v>53328</v>
      </c>
      <c r="C43" s="3">
        <v>78885.822996034374</v>
      </c>
      <c r="D43" s="3">
        <v>39658.125492052233</v>
      </c>
      <c r="E43" s="4">
        <v>0.79353841488519861</v>
      </c>
      <c r="F43" s="3">
        <v>67.08665294638277</v>
      </c>
      <c r="G43" s="3">
        <v>335.21121168307388</v>
      </c>
      <c r="H43" s="3">
        <v>24843.53</v>
      </c>
      <c r="I43" s="3">
        <v>15582.06</v>
      </c>
      <c r="J43" s="3">
        <v>9261.4619999999995</v>
      </c>
      <c r="K43" s="3">
        <v>1861.154</v>
      </c>
      <c r="L43" s="3">
        <v>525.00099999999998</v>
      </c>
      <c r="M43" s="3">
        <v>5239.3620000000001</v>
      </c>
      <c r="N43" s="3">
        <v>25291.919999999998</v>
      </c>
      <c r="O43" s="3">
        <v>9028.4940000000006</v>
      </c>
      <c r="P43" s="3">
        <v>3862.3980000000001</v>
      </c>
      <c r="Q43" s="3">
        <v>2316.4430000000002</v>
      </c>
      <c r="R43" s="3">
        <v>10084.59</v>
      </c>
      <c r="S43" s="3">
        <v>-448.39449999999999</v>
      </c>
      <c r="T43" s="3">
        <v>2990.203</v>
      </c>
      <c r="U43" s="3">
        <v>81221.990000000005</v>
      </c>
      <c r="V43" s="3">
        <v>67732.990000000005</v>
      </c>
      <c r="W43" s="2">
        <f t="shared" si="3"/>
        <v>3.8442693227950078</v>
      </c>
      <c r="X43" s="2">
        <f t="shared" si="4"/>
        <v>31.493022518442757</v>
      </c>
      <c r="Y43" s="2">
        <f t="shared" si="4"/>
        <v>19.752674698954863</v>
      </c>
      <c r="Z43" s="2">
        <f t="shared" si="4"/>
        <v>11.740337678248698</v>
      </c>
      <c r="AA43" s="2">
        <f t="shared" si="4"/>
        <v>2.3593009863046759</v>
      </c>
      <c r="AB43" s="2">
        <f t="shared" si="4"/>
        <v>0.66552008974590027</v>
      </c>
      <c r="AC43" s="2">
        <f t="shared" si="4"/>
        <v>6.641702908092098</v>
      </c>
      <c r="AD43" s="2">
        <f t="shared" si="4"/>
        <v>32.06142629870444</v>
      </c>
      <c r="AE43" s="2">
        <f t="shared" si="4"/>
        <v>11.445014651686991</v>
      </c>
      <c r="AF43" s="2">
        <f t="shared" si="4"/>
        <v>4.8961877474412159</v>
      </c>
      <c r="AG43" s="2">
        <f t="shared" si="4"/>
        <v>2.9364503177160852</v>
      </c>
      <c r="AH43" s="2">
        <f t="shared" si="4"/>
        <v>12.783779920134645</v>
      </c>
      <c r="AI43" s="2">
        <f t="shared" si="4"/>
        <v>-0.56840948470873021</v>
      </c>
      <c r="AJ43" s="2">
        <f t="shared" si="4"/>
        <v>3.7905454826151952</v>
      </c>
      <c r="AK43" s="2">
        <f t="shared" si="4"/>
        <v>102.96145354797538</v>
      </c>
      <c r="AL43" s="2">
        <f t="shared" si="4"/>
        <v>85.862056612383924</v>
      </c>
    </row>
    <row r="44" spans="1:38" x14ac:dyDescent="0.25">
      <c r="A44">
        <f t="shared" si="1"/>
        <v>2047</v>
      </c>
      <c r="B44">
        <v>53693</v>
      </c>
      <c r="C44" s="3">
        <v>80919.676955977484</v>
      </c>
      <c r="D44" s="3">
        <v>39882.935946146841</v>
      </c>
      <c r="E44" s="4">
        <v>0.79162257108836909</v>
      </c>
      <c r="F44" s="3">
        <v>67.701682042747237</v>
      </c>
      <c r="G44" s="3">
        <v>334.08746879868465</v>
      </c>
      <c r="H44" s="3">
        <v>25511.01</v>
      </c>
      <c r="I44" s="3">
        <v>15983.8</v>
      </c>
      <c r="J44" s="3">
        <v>9527.2099999999991</v>
      </c>
      <c r="K44" s="3">
        <v>1912.5709999999999</v>
      </c>
      <c r="L44" s="3">
        <v>535.81910000000005</v>
      </c>
      <c r="M44" s="3">
        <v>5403.89</v>
      </c>
      <c r="N44" s="3">
        <v>25973.31</v>
      </c>
      <c r="O44" s="3">
        <v>9290.5910000000003</v>
      </c>
      <c r="P44" s="3">
        <v>3963.7829999999999</v>
      </c>
      <c r="Q44" s="3">
        <v>2374.3449999999998</v>
      </c>
      <c r="R44" s="3">
        <v>10344.59</v>
      </c>
      <c r="S44" s="3">
        <v>-462.29270000000002</v>
      </c>
      <c r="T44" s="3">
        <v>3123.6190000000001</v>
      </c>
      <c r="U44" s="3">
        <v>84807.9</v>
      </c>
      <c r="V44" s="3">
        <v>71318.899999999994</v>
      </c>
      <c r="W44" s="2">
        <f t="shared" si="3"/>
        <v>3.8457799421068111</v>
      </c>
      <c r="X44" s="2">
        <f t="shared" si="4"/>
        <v>31.526336930235999</v>
      </c>
      <c r="Y44" s="2">
        <f t="shared" si="4"/>
        <v>19.752674011162483</v>
      </c>
      <c r="Z44" s="2">
        <f t="shared" si="4"/>
        <v>11.773662919073518</v>
      </c>
      <c r="AA44" s="2">
        <f t="shared" si="4"/>
        <v>2.363542554724348</v>
      </c>
      <c r="AB44" s="2">
        <f t="shared" si="4"/>
        <v>0.66216168941393605</v>
      </c>
      <c r="AC44" s="2">
        <f t="shared" si="4"/>
        <v>6.6780914151941859</v>
      </c>
      <c r="AD44" s="2">
        <f t="shared" si="4"/>
        <v>32.097644203560264</v>
      </c>
      <c r="AE44" s="2">
        <f t="shared" si="4"/>
        <v>11.481250728490101</v>
      </c>
      <c r="AF44" s="2">
        <f t="shared" si="4"/>
        <v>4.8984167375710186</v>
      </c>
      <c r="AG44" s="2">
        <f t="shared" si="4"/>
        <v>2.9341998007378458</v>
      </c>
      <c r="AH44" s="2">
        <f t="shared" si="4"/>
        <v>12.783775700967936</v>
      </c>
      <c r="AI44" s="2">
        <f t="shared" si="4"/>
        <v>-0.57129825203269147</v>
      </c>
      <c r="AJ44" s="2">
        <f t="shared" si="4"/>
        <v>3.8601476396146941</v>
      </c>
      <c r="AK44" s="2">
        <f t="shared" si="4"/>
        <v>104.80504024520243</v>
      </c>
      <c r="AL44" s="2">
        <f t="shared" si="4"/>
        <v>88.135423524737277</v>
      </c>
    </row>
    <row r="45" spans="1:38" x14ac:dyDescent="0.25">
      <c r="A45">
        <f t="shared" si="1"/>
        <v>2048</v>
      </c>
      <c r="B45">
        <v>54058</v>
      </c>
      <c r="C45" s="3">
        <v>82993.281568403356</v>
      </c>
      <c r="D45" s="3">
        <v>40102.907744331038</v>
      </c>
      <c r="E45" s="4">
        <v>0.78966087473426294</v>
      </c>
      <c r="F45" s="3">
        <v>68.322257414518418</v>
      </c>
      <c r="G45" s="3">
        <v>332.91449420066533</v>
      </c>
      <c r="H45" s="3">
        <v>26192.06</v>
      </c>
      <c r="I45" s="3">
        <v>16393.400000000001</v>
      </c>
      <c r="J45" s="3">
        <v>9798.6630000000005</v>
      </c>
      <c r="K45" s="3">
        <v>1965.241</v>
      </c>
      <c r="L45" s="3">
        <v>546.86009999999999</v>
      </c>
      <c r="M45" s="3">
        <v>5571.6840000000002</v>
      </c>
      <c r="N45" s="3">
        <v>26665.02</v>
      </c>
      <c r="O45" s="3">
        <v>9554.4689999999991</v>
      </c>
      <c r="P45" s="3">
        <v>4068.2379999999998</v>
      </c>
      <c r="Q45" s="3">
        <v>2432.643</v>
      </c>
      <c r="R45" s="3">
        <v>10609.67</v>
      </c>
      <c r="S45" s="3">
        <v>-472.96289999999999</v>
      </c>
      <c r="T45" s="3">
        <v>3262.55</v>
      </c>
      <c r="U45" s="3">
        <v>88543.42</v>
      </c>
      <c r="V45" s="3">
        <v>75054.42</v>
      </c>
      <c r="W45" s="2">
        <f t="shared" si="3"/>
        <v>3.8469883112304397</v>
      </c>
      <c r="X45" s="2">
        <f t="shared" si="4"/>
        <v>31.559253357649695</v>
      </c>
      <c r="Y45" s="2">
        <f t="shared" si="4"/>
        <v>19.752683217482495</v>
      </c>
      <c r="Z45" s="2">
        <f t="shared" si="4"/>
        <v>11.806573754917629</v>
      </c>
      <c r="AA45" s="2">
        <f t="shared" si="4"/>
        <v>2.3679519147344976</v>
      </c>
      <c r="AB45" s="2">
        <f t="shared" si="4"/>
        <v>0.65892092668883806</v>
      </c>
      <c r="AC45" s="2">
        <f t="shared" si="4"/>
        <v>6.7134157063156961</v>
      </c>
      <c r="AD45" s="2">
        <f t="shared" si="4"/>
        <v>32.129130811658044</v>
      </c>
      <c r="AE45" s="2">
        <f t="shared" si="4"/>
        <v>11.512340299648438</v>
      </c>
      <c r="AF45" s="2">
        <f t="shared" si="4"/>
        <v>4.9018883494165051</v>
      </c>
      <c r="AG45" s="2">
        <f t="shared" si="4"/>
        <v>2.9311324411181485</v>
      </c>
      <c r="AH45" s="2">
        <f t="shared" si="4"/>
        <v>12.783769721474952</v>
      </c>
      <c r="AI45" s="2">
        <f t="shared" si="4"/>
        <v>-0.56988094826709834</v>
      </c>
      <c r="AJ45" s="2">
        <f t="shared" si="4"/>
        <v>3.9311013353665198</v>
      </c>
      <c r="AK45" s="2">
        <f t="shared" si="4"/>
        <v>106.68745508878595</v>
      </c>
      <c r="AL45" s="2">
        <f t="shared" si="4"/>
        <v>90.434332251508678</v>
      </c>
    </row>
    <row r="46" spans="1:38" x14ac:dyDescent="0.25">
      <c r="A46">
        <f t="shared" si="1"/>
        <v>2049</v>
      </c>
      <c r="B46">
        <v>54424</v>
      </c>
      <c r="C46" s="3">
        <v>85124.870505229963</v>
      </c>
      <c r="D46" s="3">
        <v>40326.362337422164</v>
      </c>
      <c r="E46" s="4">
        <v>0.78768086069161936</v>
      </c>
      <c r="F46" s="3">
        <v>68.947999867170282</v>
      </c>
      <c r="G46" s="3">
        <v>331.78063270581174</v>
      </c>
      <c r="H46" s="3">
        <v>26890.28</v>
      </c>
      <c r="I46" s="3">
        <v>16814.439999999999</v>
      </c>
      <c r="J46" s="3">
        <v>10075.84</v>
      </c>
      <c r="K46" s="3">
        <v>2019.2270000000001</v>
      </c>
      <c r="L46" s="3">
        <v>558.14099999999996</v>
      </c>
      <c r="M46" s="3">
        <v>5742.8509999999997</v>
      </c>
      <c r="N46" s="3">
        <v>27371.82</v>
      </c>
      <c r="O46" s="3">
        <v>9820.6949999999997</v>
      </c>
      <c r="P46" s="3">
        <v>4176.2209999999995</v>
      </c>
      <c r="Q46" s="3">
        <v>2492.7310000000002</v>
      </c>
      <c r="R46" s="3">
        <v>10882.17</v>
      </c>
      <c r="S46" s="3">
        <v>-481.53559999999999</v>
      </c>
      <c r="T46" s="3">
        <v>3407.1109999999999</v>
      </c>
      <c r="U46" s="3">
        <v>92432.06</v>
      </c>
      <c r="V46" s="3">
        <v>78943.06</v>
      </c>
      <c r="W46" s="2">
        <f t="shared" si="3"/>
        <v>3.8479550484948515</v>
      </c>
      <c r="X46" s="2">
        <f t="shared" si="4"/>
        <v>31.589216923798897</v>
      </c>
      <c r="Y46" s="2">
        <f t="shared" si="4"/>
        <v>19.752676157042657</v>
      </c>
      <c r="Z46" s="2">
        <f t="shared" si="4"/>
        <v>11.836540766756237</v>
      </c>
      <c r="AA46" s="2">
        <f t="shared" si="4"/>
        <v>2.3720764425432419</v>
      </c>
      <c r="AB46" s="2">
        <f t="shared" si="4"/>
        <v>0.65567324412635497</v>
      </c>
      <c r="AC46" s="2">
        <f t="shared" si="4"/>
        <v>6.7463844184610728</v>
      </c>
      <c r="AD46" s="2">
        <f t="shared" si="4"/>
        <v>32.15490354057961</v>
      </c>
      <c r="AE46" s="2">
        <f t="shared" si="4"/>
        <v>11.536810501693074</v>
      </c>
      <c r="AF46" s="2">
        <f t="shared" si="4"/>
        <v>4.9059939536042148</v>
      </c>
      <c r="AG46" s="2">
        <f t="shared" si="4"/>
        <v>2.9283228100145542</v>
      </c>
      <c r="AH46" s="2">
        <f t="shared" si="4"/>
        <v>12.783772751033334</v>
      </c>
      <c r="AI46" s="2">
        <f t="shared" si="4"/>
        <v>-0.56568144790354191</v>
      </c>
      <c r="AJ46" s="2">
        <f t="shared" si="4"/>
        <v>4.0024859712305476</v>
      </c>
      <c r="AK46" s="2">
        <f t="shared" si="4"/>
        <v>108.58408294943732</v>
      </c>
      <c r="AL46" s="2">
        <f t="shared" si="4"/>
        <v>92.737950180082606</v>
      </c>
    </row>
    <row r="47" spans="1:38" x14ac:dyDescent="0.25">
      <c r="A47">
        <f t="shared" si="1"/>
        <v>2050</v>
      </c>
      <c r="B47">
        <v>54789</v>
      </c>
      <c r="C47" s="3">
        <v>87301.648489020881</v>
      </c>
      <c r="D47" s="3">
        <v>40546.647673720872</v>
      </c>
      <c r="E47" s="4">
        <v>0.78568977838572363</v>
      </c>
      <c r="F47" s="3">
        <v>69.578929443522668</v>
      </c>
      <c r="G47" s="3">
        <v>330.63013813655135</v>
      </c>
      <c r="H47" s="3">
        <v>27605.75</v>
      </c>
      <c r="I47" s="3">
        <v>17244.419999999998</v>
      </c>
      <c r="J47" s="3">
        <v>10361.33</v>
      </c>
      <c r="K47" s="3">
        <v>2074.4929999999999</v>
      </c>
      <c r="L47" s="3">
        <v>569.66539999999998</v>
      </c>
      <c r="M47" s="3">
        <v>5919.9620000000004</v>
      </c>
      <c r="N47" s="3">
        <v>28094.62</v>
      </c>
      <c r="O47" s="3">
        <v>10092.52</v>
      </c>
      <c r="P47" s="3">
        <v>4287.116</v>
      </c>
      <c r="Q47" s="3">
        <v>2554.5309999999999</v>
      </c>
      <c r="R47" s="3">
        <v>11160.45</v>
      </c>
      <c r="S47" s="3">
        <v>-488.87200000000001</v>
      </c>
      <c r="T47" s="3">
        <v>3557.4589999999998</v>
      </c>
      <c r="U47" s="3">
        <v>96478.39</v>
      </c>
      <c r="V47" s="3">
        <v>82989.39</v>
      </c>
      <c r="W47" s="2">
        <f t="shared" si="3"/>
        <v>3.8487284606661367</v>
      </c>
      <c r="X47" s="2">
        <f t="shared" si="4"/>
        <v>31.621109655760645</v>
      </c>
      <c r="Y47" s="2">
        <f t="shared" si="4"/>
        <v>19.7526854285789</v>
      </c>
      <c r="Z47" s="2">
        <f t="shared" si="4"/>
        <v>11.868424227181745</v>
      </c>
      <c r="AA47" s="2">
        <f t="shared" si="4"/>
        <v>2.3762357709211983</v>
      </c>
      <c r="AB47" s="2">
        <f t="shared" si="4"/>
        <v>0.65252536447996345</v>
      </c>
      <c r="AC47" s="2">
        <f t="shared" si="4"/>
        <v>6.7810426291600887</v>
      </c>
      <c r="AD47" s="2">
        <f t="shared" si="4"/>
        <v>32.181087626922874</v>
      </c>
      <c r="AE47" s="2">
        <f t="shared" si="4"/>
        <v>11.560514806623889</v>
      </c>
      <c r="AF47" s="2">
        <f t="shared" si="4"/>
        <v>4.910693067312641</v>
      </c>
      <c r="AG47" s="2">
        <f t="shared" si="4"/>
        <v>2.9260970946284703</v>
      </c>
      <c r="AH47" s="2">
        <f t="shared" si="4"/>
        <v>12.783779221996646</v>
      </c>
      <c r="AI47" s="2">
        <f t="shared" si="4"/>
        <v>-0.55998026206971441</v>
      </c>
      <c r="AJ47" s="2">
        <f t="shared" si="4"/>
        <v>4.0749047258224316</v>
      </c>
      <c r="AK47" s="2">
        <f t="shared" si="4"/>
        <v>110.51153290894982</v>
      </c>
      <c r="AL47" s="2">
        <f t="shared" si="4"/>
        <v>95.060507374539213</v>
      </c>
    </row>
    <row r="48" spans="1:38" x14ac:dyDescent="0.25">
      <c r="A48">
        <f t="shared" si="1"/>
        <v>2051</v>
      </c>
      <c r="B48">
        <v>55154</v>
      </c>
      <c r="C48" s="3">
        <v>89567.086444285378</v>
      </c>
      <c r="D48" s="3">
        <v>40783.140250351047</v>
      </c>
      <c r="E48" s="4">
        <v>0.7837098373052217</v>
      </c>
      <c r="F48" s="3">
        <v>70.215330870162916</v>
      </c>
      <c r="G48" s="3">
        <v>329.6063856867242</v>
      </c>
      <c r="H48" s="3">
        <v>28345.37</v>
      </c>
      <c r="I48" s="3">
        <v>17691.900000000001</v>
      </c>
      <c r="J48" s="3">
        <v>10653.47</v>
      </c>
      <c r="K48" s="3">
        <v>2131.069</v>
      </c>
      <c r="L48" s="3">
        <v>581.44709999999998</v>
      </c>
      <c r="M48" s="3">
        <v>6101.1629999999996</v>
      </c>
      <c r="N48" s="3">
        <v>28839.07</v>
      </c>
      <c r="O48" s="3">
        <v>10367.41</v>
      </c>
      <c r="P48" s="3">
        <v>4402.9530000000004</v>
      </c>
      <c r="Q48" s="3">
        <v>2618.6489999999999</v>
      </c>
      <c r="R48" s="3">
        <v>11450.05</v>
      </c>
      <c r="S48" s="3">
        <v>-493.69909999999999</v>
      </c>
      <c r="T48" s="3">
        <v>3713.788</v>
      </c>
      <c r="U48" s="3">
        <v>100685.9</v>
      </c>
      <c r="V48" s="3">
        <v>87196.88</v>
      </c>
      <c r="W48" s="2">
        <f t="shared" si="3"/>
        <v>3.8493469884810474</v>
      </c>
      <c r="X48" s="2">
        <f t="shared" si="4"/>
        <v>31.647082790431117</v>
      </c>
      <c r="Y48" s="2">
        <f t="shared" si="4"/>
        <v>19.752680032754146</v>
      </c>
      <c r="Z48" s="2">
        <f t="shared" si="4"/>
        <v>11.894402757676975</v>
      </c>
      <c r="AA48" s="2">
        <f t="shared" si="4"/>
        <v>2.3792992321187287</v>
      </c>
      <c r="AB48" s="2">
        <f t="shared" si="4"/>
        <v>0.64917496268195052</v>
      </c>
      <c r="AC48" s="2">
        <f t="shared" si="4"/>
        <v>6.811835956945175</v>
      </c>
      <c r="AD48" s="2">
        <f t="shared" si="4"/>
        <v>32.198289734409478</v>
      </c>
      <c r="AE48" s="2">
        <f t="shared" si="4"/>
        <v>11.575022043894416</v>
      </c>
      <c r="AF48" s="2">
        <f t="shared" si="4"/>
        <v>4.9158158144831789</v>
      </c>
      <c r="AG48" s="2">
        <f t="shared" si="4"/>
        <v>2.9236733089770799</v>
      </c>
      <c r="AH48" s="2">
        <f t="shared" si="4"/>
        <v>12.783769635202356</v>
      </c>
      <c r="AI48" s="2">
        <f t="shared" si="4"/>
        <v>-0.55120593914495841</v>
      </c>
      <c r="AJ48" s="2">
        <f t="shared" si="4"/>
        <v>4.1463758032479232</v>
      </c>
      <c r="AK48" s="2">
        <f t="shared" si="4"/>
        <v>112.41395025462954</v>
      </c>
      <c r="AL48" s="2">
        <f t="shared" si="4"/>
        <v>97.353708222093672</v>
      </c>
    </row>
    <row r="49" spans="1:38" x14ac:dyDescent="0.25">
      <c r="A49">
        <f t="shared" si="1"/>
        <v>2052</v>
      </c>
      <c r="B49">
        <v>55519</v>
      </c>
      <c r="C49" s="3">
        <v>91885.733045809829</v>
      </c>
      <c r="D49" s="3">
        <v>41018.553299893058</v>
      </c>
      <c r="E49" s="4">
        <v>0.78176569884350922</v>
      </c>
      <c r="F49" s="3">
        <v>70.857860351011055</v>
      </c>
      <c r="G49" s="3">
        <v>328.55630641586907</v>
      </c>
      <c r="H49" s="3">
        <v>29102.84</v>
      </c>
      <c r="I49" s="3">
        <v>18149.89</v>
      </c>
      <c r="J49" s="3">
        <v>10952.95</v>
      </c>
      <c r="K49" s="3">
        <v>2189.165</v>
      </c>
      <c r="L49" s="3">
        <v>593.50279999999998</v>
      </c>
      <c r="M49" s="3">
        <v>6286.6809999999996</v>
      </c>
      <c r="N49" s="3">
        <v>29593.56</v>
      </c>
      <c r="O49" s="3">
        <v>10640.07</v>
      </c>
      <c r="P49" s="3">
        <v>4521.8119999999999</v>
      </c>
      <c r="Q49" s="3">
        <v>2685.2080000000001</v>
      </c>
      <c r="R49" s="3">
        <v>11746.47</v>
      </c>
      <c r="S49" s="3">
        <v>-490.71359999999999</v>
      </c>
      <c r="T49" s="3">
        <v>3876.2469999999998</v>
      </c>
      <c r="U49" s="3">
        <v>105052.8</v>
      </c>
      <c r="V49" s="3">
        <v>91563.839999999997</v>
      </c>
      <c r="W49" s="2">
        <f t="shared" si="3"/>
        <v>3.849840940985779</v>
      </c>
      <c r="X49" s="2">
        <f t="shared" si="4"/>
        <v>31.672860448847612</v>
      </c>
      <c r="Y49" s="2">
        <f t="shared" si="4"/>
        <v>19.752674760674036</v>
      </c>
      <c r="Z49" s="2">
        <f t="shared" si="4"/>
        <v>11.920185688173575</v>
      </c>
      <c r="AA49" s="2">
        <f t="shared" si="4"/>
        <v>2.3824862983991073</v>
      </c>
      <c r="AB49" s="2">
        <f t="shared" si="4"/>
        <v>0.64591398504064601</v>
      </c>
      <c r="AC49" s="2">
        <f t="shared" si="4"/>
        <v>6.8418467063496804</v>
      </c>
      <c r="AD49" s="2">
        <f t="shared" si="4"/>
        <v>32.206915066179064</v>
      </c>
      <c r="AE49" s="2">
        <f t="shared" si="4"/>
        <v>11.579675807445939</v>
      </c>
      <c r="AF49" s="2">
        <f t="shared" si="4"/>
        <v>4.9211252390462414</v>
      </c>
      <c r="AG49" s="2">
        <f t="shared" si="4"/>
        <v>2.9223339804682014</v>
      </c>
      <c r="AH49" s="2">
        <f t="shared" si="4"/>
        <v>12.78378003921868</v>
      </c>
      <c r="AI49" s="2">
        <f t="shared" si="4"/>
        <v>-0.53404765215874561</v>
      </c>
      <c r="AJ49" s="2">
        <f t="shared" si="4"/>
        <v>4.2185515329866163</v>
      </c>
      <c r="AK49" s="2">
        <f t="shared" si="4"/>
        <v>114.32982740381001</v>
      </c>
      <c r="AL49" s="2">
        <f t="shared" si="4"/>
        <v>99.649681147290465</v>
      </c>
    </row>
    <row r="50" spans="1:38" x14ac:dyDescent="0.25">
      <c r="A50">
        <f t="shared" si="1"/>
        <v>2053</v>
      </c>
      <c r="B50">
        <v>55885</v>
      </c>
      <c r="C50" s="3">
        <v>94254.992576185381</v>
      </c>
      <c r="D50" s="3">
        <v>41251.166271800626</v>
      </c>
      <c r="E50" s="4">
        <v>0.77986485418621987</v>
      </c>
      <c r="F50" s="3">
        <v>71.506636081577099</v>
      </c>
      <c r="G50" s="3">
        <v>327.47656385841196</v>
      </c>
      <c r="H50" s="3">
        <v>29876.09</v>
      </c>
      <c r="I50" s="3">
        <v>18617.89</v>
      </c>
      <c r="J50" s="3">
        <v>11258.2</v>
      </c>
      <c r="K50" s="3">
        <v>2248.9299999999998</v>
      </c>
      <c r="L50" s="3">
        <v>605.83699999999999</v>
      </c>
      <c r="M50" s="3">
        <v>6474.7910000000002</v>
      </c>
      <c r="N50" s="3">
        <v>30361.49</v>
      </c>
      <c r="O50" s="3">
        <v>10915.36</v>
      </c>
      <c r="P50" s="3">
        <v>4643.4560000000001</v>
      </c>
      <c r="Q50" s="3">
        <v>2753.3270000000002</v>
      </c>
      <c r="R50" s="3">
        <v>12049.35</v>
      </c>
      <c r="S50" s="3">
        <v>-485.40390000000002</v>
      </c>
      <c r="T50" s="3">
        <v>4044.7840000000001</v>
      </c>
      <c r="U50" s="3">
        <v>109583</v>
      </c>
      <c r="V50" s="3">
        <v>96094.03</v>
      </c>
      <c r="W50" s="2">
        <f t="shared" si="3"/>
        <v>3.8502391178531177</v>
      </c>
      <c r="X50" s="2">
        <f t="shared" si="4"/>
        <v>31.697090184216449</v>
      </c>
      <c r="Y50" s="2">
        <f t="shared" si="4"/>
        <v>19.752683111137422</v>
      </c>
      <c r="Z50" s="2">
        <f t="shared" si="4"/>
        <v>11.944407073079029</v>
      </c>
      <c r="AA50" s="2">
        <f t="shared" si="4"/>
        <v>2.3860062353537526</v>
      </c>
      <c r="AB50" s="2">
        <f t="shared" si="4"/>
        <v>0.64276382973592394</v>
      </c>
      <c r="AC50" s="2">
        <f t="shared" si="4"/>
        <v>6.8694408890505088</v>
      </c>
      <c r="AD50" s="2">
        <f t="shared" si="4"/>
        <v>32.212076167168661</v>
      </c>
      <c r="AE50" s="2">
        <f t="shared" si="4"/>
        <v>11.580670372635405</v>
      </c>
      <c r="AF50" s="2">
        <f t="shared" si="4"/>
        <v>4.9264828027509955</v>
      </c>
      <c r="AG50" s="2">
        <f t="shared" si="4"/>
        <v>2.9211471188377773</v>
      </c>
      <c r="AH50" s="2">
        <f t="shared" si="4"/>
        <v>12.783779055799755</v>
      </c>
      <c r="AI50" s="2">
        <f t="shared" si="4"/>
        <v>-0.51499012066406225</v>
      </c>
      <c r="AJ50" s="2">
        <f t="shared" si="4"/>
        <v>4.2913206923555176</v>
      </c>
      <c r="AK50" s="2">
        <f t="shared" si="4"/>
        <v>116.2622764109022</v>
      </c>
      <c r="AL50" s="2">
        <f t="shared" si="4"/>
        <v>101.95112998638045</v>
      </c>
    </row>
    <row r="51" spans="1:38" x14ac:dyDescent="0.25">
      <c r="A51">
        <f t="shared" si="1"/>
        <v>2054</v>
      </c>
      <c r="B51">
        <v>56250</v>
      </c>
      <c r="C51" s="3">
        <v>96680.343808849386</v>
      </c>
      <c r="D51" s="3">
        <v>41482.990132904684</v>
      </c>
      <c r="E51" s="4">
        <v>0.77802122646125083</v>
      </c>
      <c r="F51" s="3">
        <v>72.161019360480324</v>
      </c>
      <c r="G51" s="3">
        <v>326.39810033743947</v>
      </c>
      <c r="H51" s="3">
        <v>30670.3</v>
      </c>
      <c r="I51" s="3">
        <v>19096.96</v>
      </c>
      <c r="J51" s="3">
        <v>11573.34</v>
      </c>
      <c r="K51" s="3">
        <v>2310.5100000000002</v>
      </c>
      <c r="L51" s="3">
        <v>618.45989999999995</v>
      </c>
      <c r="M51" s="3">
        <v>6669.4369999999999</v>
      </c>
      <c r="N51" s="3">
        <v>31144.880000000001</v>
      </c>
      <c r="O51" s="3">
        <v>11195.52</v>
      </c>
      <c r="P51" s="3">
        <v>4767.9690000000001</v>
      </c>
      <c r="Q51" s="3">
        <v>2821.9949999999999</v>
      </c>
      <c r="R51" s="3">
        <v>12359.4</v>
      </c>
      <c r="S51" s="3">
        <v>-474.5838</v>
      </c>
      <c r="T51" s="3">
        <v>4219.5540000000001</v>
      </c>
      <c r="U51" s="3">
        <v>114277.2</v>
      </c>
      <c r="V51" s="3">
        <v>100788.2</v>
      </c>
      <c r="W51" s="2">
        <f t="shared" si="3"/>
        <v>3.8505552868601884</v>
      </c>
      <c r="X51" s="2">
        <f t="shared" si="4"/>
        <v>31.723408080384456</v>
      </c>
      <c r="Y51" s="2">
        <f t="shared" si="4"/>
        <v>19.752681101090591</v>
      </c>
      <c r="Z51" s="2">
        <f t="shared" si="4"/>
        <v>11.970726979293866</v>
      </c>
      <c r="AA51" s="2">
        <f t="shared" si="4"/>
        <v>2.3898446250545025</v>
      </c>
      <c r="AB51" s="2">
        <f t="shared" si="4"/>
        <v>0.63969559440415524</v>
      </c>
      <c r="AC51" s="2">
        <f t="shared" si="4"/>
        <v>6.8984415417330469</v>
      </c>
      <c r="AD51" s="2">
        <f t="shared" si="4"/>
        <v>32.214283455153819</v>
      </c>
      <c r="AE51" s="2">
        <f t="shared" si="4"/>
        <v>11.579933995823509</v>
      </c>
      <c r="AF51" s="2">
        <f t="shared" si="4"/>
        <v>4.9316839516282069</v>
      </c>
      <c r="AG51" s="2">
        <f t="shared" si="4"/>
        <v>2.918892185136909</v>
      </c>
      <c r="AH51" s="2">
        <f t="shared" si="4"/>
        <v>12.783777459910848</v>
      </c>
      <c r="AI51" s="2">
        <f t="shared" si="4"/>
        <v>-0.49087930524773349</v>
      </c>
      <c r="AJ51" s="2">
        <f t="shared" si="4"/>
        <v>4.3644383478224391</v>
      </c>
      <c r="AK51" s="2">
        <f t="shared" si="4"/>
        <v>118.20106910867226</v>
      </c>
      <c r="AL51" s="2">
        <f t="shared" si="4"/>
        <v>104.24890523690361</v>
      </c>
    </row>
    <row r="52" spans="1:38" x14ac:dyDescent="0.25">
      <c r="A52">
        <f t="shared" si="1"/>
        <v>2055</v>
      </c>
      <c r="B52">
        <v>56615</v>
      </c>
      <c r="C52" s="3">
        <v>99193.212956322081</v>
      </c>
      <c r="D52" s="3">
        <v>41726.654941996523</v>
      </c>
      <c r="E52" s="4">
        <v>0.7762420067108855</v>
      </c>
      <c r="F52" s="3">
        <v>72.820864846679882</v>
      </c>
      <c r="G52" s="3">
        <v>325.41814687172916</v>
      </c>
      <c r="H52" s="3">
        <v>31494.45</v>
      </c>
      <c r="I52" s="3">
        <v>19593.32</v>
      </c>
      <c r="J52" s="3">
        <v>11901.13</v>
      </c>
      <c r="K52" s="3">
        <v>2373.953</v>
      </c>
      <c r="L52" s="3">
        <v>631.37660000000005</v>
      </c>
      <c r="M52" s="3">
        <v>6873.259</v>
      </c>
      <c r="N52" s="3">
        <v>31958.99</v>
      </c>
      <c r="O52" s="3">
        <v>11490.08</v>
      </c>
      <c r="P52" s="3">
        <v>4896.7470000000003</v>
      </c>
      <c r="Q52" s="3">
        <v>2891.5239999999999</v>
      </c>
      <c r="R52" s="3">
        <v>12680.64</v>
      </c>
      <c r="S52" s="3">
        <v>-464.53809999999999</v>
      </c>
      <c r="T52" s="3">
        <v>4400.5940000000001</v>
      </c>
      <c r="U52" s="3">
        <v>119142.3</v>
      </c>
      <c r="V52" s="3">
        <v>105653.3</v>
      </c>
      <c r="W52" s="2">
        <f t="shared" si="3"/>
        <v>3.8508066350943149</v>
      </c>
      <c r="X52" s="2">
        <f t="shared" si="4"/>
        <v>31.750609806205194</v>
      </c>
      <c r="Y52" s="2">
        <f t="shared" si="4"/>
        <v>19.752682079798706</v>
      </c>
      <c r="Z52" s="2">
        <f t="shared" si="4"/>
        <v>11.997927726406488</v>
      </c>
      <c r="AA52" s="2">
        <f t="shared" si="4"/>
        <v>2.3932615238961223</v>
      </c>
      <c r="AB52" s="2">
        <f t="shared" si="4"/>
        <v>0.63651189550439824</v>
      </c>
      <c r="AC52" s="2">
        <f t="shared" si="4"/>
        <v>6.9291625859790571</v>
      </c>
      <c r="AD52" s="2">
        <f t="shared" si="4"/>
        <v>32.218928137827895</v>
      </c>
      <c r="AE52" s="2">
        <f t="shared" si="4"/>
        <v>11.583534455184395</v>
      </c>
      <c r="AF52" s="2">
        <f t="shared" si="4"/>
        <v>4.9365746446343994</v>
      </c>
      <c r="AG52" s="2">
        <f t="shared" si="4"/>
        <v>2.9150421826473445</v>
      </c>
      <c r="AH52" s="2">
        <f t="shared" si="4"/>
        <v>12.783777863495246</v>
      </c>
      <c r="AI52" s="2">
        <f t="shared" si="4"/>
        <v>-0.46831641616906877</v>
      </c>
      <c r="AJ52" s="2">
        <f t="shared" si="4"/>
        <v>4.436386188980209</v>
      </c>
      <c r="AK52" s="2">
        <f t="shared" si="4"/>
        <v>120.1113427513051</v>
      </c>
      <c r="AL52" s="2">
        <f t="shared" si="4"/>
        <v>106.51263009952355</v>
      </c>
    </row>
    <row r="53" spans="1:38" x14ac:dyDescent="0.25">
      <c r="A53">
        <f t="shared" si="1"/>
        <v>2056</v>
      </c>
      <c r="B53">
        <v>56980</v>
      </c>
      <c r="C53" s="3">
        <v>101779.2076770999</v>
      </c>
      <c r="D53" s="3">
        <v>41974.994977895236</v>
      </c>
      <c r="E53" s="4">
        <v>0.77455498197620498</v>
      </c>
      <c r="F53" s="3">
        <v>73.486705924439065</v>
      </c>
      <c r="G53" s="3">
        <v>324.46030548553534</v>
      </c>
      <c r="H53" s="3">
        <v>32233.83</v>
      </c>
      <c r="I53" s="3">
        <v>20104.12</v>
      </c>
      <c r="J53" s="3">
        <v>12129.71</v>
      </c>
      <c r="K53" s="3">
        <v>2439.444</v>
      </c>
      <c r="L53" s="3">
        <v>644.61030000000005</v>
      </c>
      <c r="M53" s="3">
        <v>6973.9939999999997</v>
      </c>
      <c r="N53" s="3">
        <v>32797.089999999997</v>
      </c>
      <c r="O53" s="3">
        <v>11793.6</v>
      </c>
      <c r="P53" s="3">
        <v>5028.8</v>
      </c>
      <c r="Q53" s="3">
        <v>2963.4690000000001</v>
      </c>
      <c r="R53" s="3">
        <v>13011.22</v>
      </c>
      <c r="S53" s="3">
        <v>-563.26170000000002</v>
      </c>
      <c r="T53" s="3">
        <v>4588.1819999999998</v>
      </c>
      <c r="U53" s="3">
        <v>124293.7</v>
      </c>
      <c r="V53" s="3">
        <v>110804.7</v>
      </c>
      <c r="W53" s="2">
        <f t="shared" si="3"/>
        <v>3.8510100946515213</v>
      </c>
      <c r="X53" s="2">
        <f t="shared" si="4"/>
        <v>31.670348724135867</v>
      </c>
      <c r="Y53" s="2">
        <f t="shared" si="4"/>
        <v>19.752678821966683</v>
      </c>
      <c r="Z53" s="2">
        <f t="shared" si="4"/>
        <v>11.917669902169182</v>
      </c>
      <c r="AA53" s="2">
        <f t="shared" si="4"/>
        <v>2.3967999512624125</v>
      </c>
      <c r="AB53" s="2">
        <f t="shared" si="4"/>
        <v>0.63334183347650086</v>
      </c>
      <c r="AC53" s="2">
        <f t="shared" si="4"/>
        <v>6.8520812444574908</v>
      </c>
      <c r="AD53" s="2">
        <f t="shared" si="4"/>
        <v>32.223762346480981</v>
      </c>
      <c r="AE53" s="2">
        <f t="shared" si="4"/>
        <v>11.587435458739117</v>
      </c>
      <c r="AF53" s="2">
        <f t="shared" si="4"/>
        <v>4.9408912829761293</v>
      </c>
      <c r="AG53" s="2">
        <f t="shared" si="4"/>
        <v>2.9116644427040224</v>
      </c>
      <c r="AH53" s="2">
        <f t="shared" si="4"/>
        <v>12.783770179542767</v>
      </c>
      <c r="AI53" s="2">
        <f t="shared" si="4"/>
        <v>-0.55341529262732969</v>
      </c>
      <c r="AJ53" s="2">
        <f t="shared" si="4"/>
        <v>4.5079757493851371</v>
      </c>
      <c r="AK53" s="2">
        <f t="shared" si="4"/>
        <v>122.12091529964407</v>
      </c>
      <c r="AL53" s="2">
        <f t="shared" si="4"/>
        <v>108.86771721738488</v>
      </c>
    </row>
    <row r="54" spans="1:38" x14ac:dyDescent="0.25">
      <c r="A54">
        <f t="shared" si="1"/>
        <v>2057</v>
      </c>
      <c r="B54">
        <v>57346</v>
      </c>
      <c r="C54" s="3">
        <v>104467.73169276793</v>
      </c>
      <c r="D54" s="3">
        <v>42238.98064251052</v>
      </c>
      <c r="E54" s="4">
        <v>0.77296221841919976</v>
      </c>
      <c r="F54" s="3">
        <v>74.15853226519414</v>
      </c>
      <c r="G54" s="3">
        <v>323.6109154277234</v>
      </c>
      <c r="H54" s="3">
        <v>33082.370000000003</v>
      </c>
      <c r="I54" s="3">
        <v>20635.18</v>
      </c>
      <c r="J54" s="3">
        <v>12447.19</v>
      </c>
      <c r="K54" s="3">
        <v>2507.1590000000001</v>
      </c>
      <c r="L54" s="3">
        <v>658.16499999999996</v>
      </c>
      <c r="M54" s="3">
        <v>7159.38</v>
      </c>
      <c r="N54" s="3">
        <v>33664.699999999997</v>
      </c>
      <c r="O54" s="3">
        <v>12106.07</v>
      </c>
      <c r="P54" s="3">
        <v>5165.4660000000003</v>
      </c>
      <c r="Q54" s="3">
        <v>3038.2449999999999</v>
      </c>
      <c r="R54" s="3">
        <v>13354.92</v>
      </c>
      <c r="S54" s="3">
        <v>-582.3365</v>
      </c>
      <c r="T54" s="3">
        <v>4786.7669999999998</v>
      </c>
      <c r="U54" s="3">
        <v>129662.8</v>
      </c>
      <c r="V54" s="3">
        <v>116173.8</v>
      </c>
      <c r="W54" s="2">
        <f t="shared" si="3"/>
        <v>3.8511742751241611</v>
      </c>
      <c r="X54" s="2">
        <f t="shared" ref="X54:AL70" si="5">100*H54/$C54</f>
        <v>31.667548882264306</v>
      </c>
      <c r="Y54" s="2">
        <f t="shared" si="5"/>
        <v>19.752683116243567</v>
      </c>
      <c r="Z54" s="2">
        <f t="shared" si="5"/>
        <v>11.914865766020734</v>
      </c>
      <c r="AA54" s="2">
        <f t="shared" si="5"/>
        <v>2.3999362859465294</v>
      </c>
      <c r="AB54" s="2">
        <f t="shared" si="5"/>
        <v>0.63001750811974722</v>
      </c>
      <c r="AC54" s="2">
        <f t="shared" si="5"/>
        <v>6.853197522327009</v>
      </c>
      <c r="AD54" s="2">
        <f t="shared" si="5"/>
        <v>32.224974596945827</v>
      </c>
      <c r="AE54" s="2">
        <f t="shared" si="5"/>
        <v>11.588334315138649</v>
      </c>
      <c r="AF54" s="2">
        <f t="shared" si="5"/>
        <v>4.9445564829446695</v>
      </c>
      <c r="AG54" s="2">
        <f t="shared" si="5"/>
        <v>2.9083095332588051</v>
      </c>
      <c r="AH54" s="2">
        <f t="shared" si="5"/>
        <v>12.783775222837093</v>
      </c>
      <c r="AI54" s="2">
        <f t="shared" si="5"/>
        <v>-0.55743193669851054</v>
      </c>
      <c r="AJ54" s="2">
        <f t="shared" si="5"/>
        <v>4.5820531588429008</v>
      </c>
      <c r="AK54" s="2">
        <f t="shared" si="5"/>
        <v>124.11756041696104</v>
      </c>
      <c r="AL54" s="2">
        <f t="shared" si="5"/>
        <v>111.20543934241701</v>
      </c>
    </row>
    <row r="55" spans="1:38" x14ac:dyDescent="0.25">
      <c r="A55">
        <f t="shared" si="1"/>
        <v>2058</v>
      </c>
      <c r="B55">
        <v>57711</v>
      </c>
      <c r="C55" s="3">
        <v>107201.39586542571</v>
      </c>
      <c r="D55" s="3">
        <v>42494.388300755978</v>
      </c>
      <c r="E55" s="4">
        <v>0.77146661830091934</v>
      </c>
      <c r="F55" s="3">
        <v>74.836093544168889</v>
      </c>
      <c r="G55" s="3">
        <v>322.68990514651114</v>
      </c>
      <c r="H55" s="3">
        <v>33951.43</v>
      </c>
      <c r="I55" s="3">
        <v>21175.15</v>
      </c>
      <c r="J55" s="3">
        <v>12776.28</v>
      </c>
      <c r="K55" s="3">
        <v>2577.2730000000001</v>
      </c>
      <c r="L55" s="3">
        <v>672.04690000000005</v>
      </c>
      <c r="M55" s="3">
        <v>7351.9669999999996</v>
      </c>
      <c r="N55" s="3">
        <v>34545.589999999997</v>
      </c>
      <c r="O55" s="3">
        <v>12423.44</v>
      </c>
      <c r="P55" s="3">
        <v>5303.7669999999998</v>
      </c>
      <c r="Q55" s="3">
        <v>3113.9960000000001</v>
      </c>
      <c r="R55" s="3">
        <v>13704.38</v>
      </c>
      <c r="S55" s="3">
        <v>-594.15930000000003</v>
      </c>
      <c r="T55" s="3">
        <v>4993.7079999999996</v>
      </c>
      <c r="U55" s="3">
        <v>135250.70000000001</v>
      </c>
      <c r="V55" s="3">
        <v>121761.7</v>
      </c>
      <c r="W55" s="2">
        <f t="shared" si="3"/>
        <v>3.8513035350154401</v>
      </c>
      <c r="X55" s="2">
        <f t="shared" si="5"/>
        <v>31.670697686269509</v>
      </c>
      <c r="Y55" s="2">
        <f t="shared" si="5"/>
        <v>19.752681230552287</v>
      </c>
      <c r="Z55" s="2">
        <f t="shared" si="5"/>
        <v>11.918016455717224</v>
      </c>
      <c r="AA55" s="2">
        <f t="shared" si="5"/>
        <v>2.4041412699843536</v>
      </c>
      <c r="AB55" s="2">
        <f t="shared" si="5"/>
        <v>0.62690125867731039</v>
      </c>
      <c r="AC55" s="2">
        <f t="shared" si="5"/>
        <v>6.8580888715565083</v>
      </c>
      <c r="AD55" s="2">
        <f t="shared" si="5"/>
        <v>32.224944200695376</v>
      </c>
      <c r="AE55" s="2">
        <f t="shared" si="5"/>
        <v>11.588878950415582</v>
      </c>
      <c r="AF55" s="2">
        <f t="shared" si="5"/>
        <v>4.9474794214974915</v>
      </c>
      <c r="AG55" s="2">
        <f t="shared" si="5"/>
        <v>2.9048091910194214</v>
      </c>
      <c r="AH55" s="2">
        <f t="shared" si="5"/>
        <v>12.783770107997164</v>
      </c>
      <c r="AI55" s="2">
        <f t="shared" si="5"/>
        <v>-0.55424586144929722</v>
      </c>
      <c r="AJ55" s="2">
        <f t="shared" si="5"/>
        <v>4.6582490458135499</v>
      </c>
      <c r="AK55" s="2">
        <f t="shared" si="5"/>
        <v>126.16505494927112</v>
      </c>
      <c r="AL55" s="2">
        <f t="shared" si="5"/>
        <v>113.5821964042823</v>
      </c>
    </row>
    <row r="56" spans="1:38" x14ac:dyDescent="0.25">
      <c r="A56">
        <f t="shared" si="1"/>
        <v>2059</v>
      </c>
      <c r="B56">
        <v>58076</v>
      </c>
      <c r="C56" s="3">
        <v>110057.23424247907</v>
      </c>
      <c r="D56" s="3">
        <v>42771.011088835854</v>
      </c>
      <c r="E56" s="4">
        <v>0.77007077812894009</v>
      </c>
      <c r="F56" s="3">
        <v>75.519673464067182</v>
      </c>
      <c r="G56" s="3">
        <v>321.91450896450675</v>
      </c>
      <c r="H56" s="3">
        <v>34854.79</v>
      </c>
      <c r="I56" s="3">
        <v>21739.25</v>
      </c>
      <c r="J56" s="3">
        <v>13115.54</v>
      </c>
      <c r="K56" s="3">
        <v>2649.855</v>
      </c>
      <c r="L56" s="3">
        <v>686.26459999999997</v>
      </c>
      <c r="M56" s="3">
        <v>7550.31</v>
      </c>
      <c r="N56" s="3">
        <v>35467.03</v>
      </c>
      <c r="O56" s="3">
        <v>12756.53</v>
      </c>
      <c r="P56" s="3">
        <v>5447.3410000000003</v>
      </c>
      <c r="Q56" s="3">
        <v>3193.6979999999999</v>
      </c>
      <c r="R56" s="3">
        <v>14069.47</v>
      </c>
      <c r="S56" s="3">
        <v>-612.23950000000002</v>
      </c>
      <c r="T56" s="3">
        <v>5209.0540000000001</v>
      </c>
      <c r="U56" s="3">
        <v>141072</v>
      </c>
      <c r="V56" s="3">
        <v>127583</v>
      </c>
      <c r="W56" s="2">
        <f t="shared" si="3"/>
        <v>3.8514063143480954</v>
      </c>
      <c r="X56" s="2">
        <f t="shared" si="5"/>
        <v>31.669694627440499</v>
      </c>
      <c r="Y56" s="2">
        <f t="shared" si="5"/>
        <v>19.7526770044974</v>
      </c>
      <c r="Z56" s="2">
        <f t="shared" si="5"/>
        <v>11.917017622943101</v>
      </c>
      <c r="AA56" s="2">
        <f t="shared" si="5"/>
        <v>2.4077063341077753</v>
      </c>
      <c r="AB56" s="2">
        <f t="shared" si="5"/>
        <v>0.62355246769877548</v>
      </c>
      <c r="AC56" s="2">
        <f t="shared" si="5"/>
        <v>6.8603486649183738</v>
      </c>
      <c r="AD56" s="2">
        <f t="shared" si="5"/>
        <v>32.225987000417192</v>
      </c>
      <c r="AE56" s="2">
        <f t="shared" si="5"/>
        <v>11.590814622775911</v>
      </c>
      <c r="AF56" s="2">
        <f t="shared" si="5"/>
        <v>4.9495528735515659</v>
      </c>
      <c r="AG56" s="2">
        <f t="shared" si="5"/>
        <v>2.9018519518340939</v>
      </c>
      <c r="AH56" s="2">
        <f t="shared" si="5"/>
        <v>12.783775729818922</v>
      </c>
      <c r="AI56" s="2">
        <f t="shared" si="5"/>
        <v>-0.55629191866761674</v>
      </c>
      <c r="AJ56" s="2">
        <f t="shared" si="5"/>
        <v>4.7330409816799195</v>
      </c>
      <c r="AK56" s="2">
        <f t="shared" si="5"/>
        <v>128.18057892422493</v>
      </c>
      <c r="AL56" s="2">
        <f t="shared" si="5"/>
        <v>115.92422876892219</v>
      </c>
    </row>
    <row r="57" spans="1:38" x14ac:dyDescent="0.25">
      <c r="A57">
        <f t="shared" si="1"/>
        <v>2060</v>
      </c>
      <c r="B57">
        <v>58441</v>
      </c>
      <c r="C57" s="3">
        <v>113006.18700285334</v>
      </c>
      <c r="D57" s="3">
        <v>43055.925772890798</v>
      </c>
      <c r="E57" s="4">
        <v>0.76876940575552244</v>
      </c>
      <c r="F57" s="3">
        <v>76.209480894875384</v>
      </c>
      <c r="G57" s="3">
        <v>321.17342161255647</v>
      </c>
      <c r="H57" s="3">
        <v>35791.49</v>
      </c>
      <c r="I57" s="3">
        <v>22321.75</v>
      </c>
      <c r="J57" s="3">
        <v>13469.74</v>
      </c>
      <c r="K57" s="3">
        <v>2724.9470000000001</v>
      </c>
      <c r="L57" s="3">
        <v>700.82069999999999</v>
      </c>
      <c r="M57" s="3">
        <v>7758.9309999999996</v>
      </c>
      <c r="N57" s="3">
        <v>36425.279999999999</v>
      </c>
      <c r="O57" s="3">
        <v>13108.11</v>
      </c>
      <c r="P57" s="3">
        <v>5594.5990000000002</v>
      </c>
      <c r="Q57" s="3">
        <v>3276.1210000000001</v>
      </c>
      <c r="R57" s="3">
        <v>14446.46</v>
      </c>
      <c r="S57" s="3">
        <v>-633.79219999999998</v>
      </c>
      <c r="T57" s="3">
        <v>5433.3729999999996</v>
      </c>
      <c r="U57" s="3">
        <v>147139.20000000001</v>
      </c>
      <c r="V57" s="3">
        <v>133650.20000000001</v>
      </c>
      <c r="W57" s="2">
        <f t="shared" si="3"/>
        <v>3.8514893104230459</v>
      </c>
      <c r="X57" s="2">
        <f t="shared" si="5"/>
        <v>31.672150834623139</v>
      </c>
      <c r="Y57" s="2">
        <f t="shared" si="5"/>
        <v>19.752679558541683</v>
      </c>
      <c r="Z57" s="2">
        <f t="shared" si="5"/>
        <v>11.919471276081456</v>
      </c>
      <c r="AA57" s="2">
        <f t="shared" si="5"/>
        <v>2.4113254966572728</v>
      </c>
      <c r="AB57" s="2">
        <f t="shared" si="5"/>
        <v>0.62016135451265564</v>
      </c>
      <c r="AC57" s="2">
        <f t="shared" si="5"/>
        <v>6.8659346941810284</v>
      </c>
      <c r="AD57" s="2">
        <f t="shared" si="5"/>
        <v>32.232996233277284</v>
      </c>
      <c r="AE57" s="2">
        <f t="shared" si="5"/>
        <v>11.599462248619208</v>
      </c>
      <c r="AF57" s="2">
        <f t="shared" si="5"/>
        <v>4.9507015043864273</v>
      </c>
      <c r="AG57" s="2">
        <f t="shared" si="5"/>
        <v>2.8990633936859407</v>
      </c>
      <c r="AH57" s="2">
        <f t="shared" si="5"/>
        <v>12.783777935658721</v>
      </c>
      <c r="AI57" s="2">
        <f t="shared" si="5"/>
        <v>-0.5608473454502072</v>
      </c>
      <c r="AJ57" s="2">
        <f t="shared" si="5"/>
        <v>4.8080314397855135</v>
      </c>
      <c r="AK57" s="2">
        <f t="shared" si="5"/>
        <v>130.20455242533299</v>
      </c>
      <c r="AL57" s="2">
        <f t="shared" si="5"/>
        <v>118.26803783462354</v>
      </c>
    </row>
    <row r="58" spans="1:38" x14ac:dyDescent="0.25">
      <c r="A58">
        <f t="shared" si="1"/>
        <v>2061</v>
      </c>
      <c r="B58">
        <v>58807</v>
      </c>
      <c r="C58" s="3">
        <v>116059.79153436524</v>
      </c>
      <c r="D58" s="3">
        <v>43352.322237511398</v>
      </c>
      <c r="E58" s="4">
        <v>0.76756960922447814</v>
      </c>
      <c r="F58" s="3">
        <v>76.905438436687149</v>
      </c>
      <c r="G58" s="3">
        <v>320.48632567764571</v>
      </c>
      <c r="H58" s="3">
        <v>36760.26</v>
      </c>
      <c r="I58" s="3">
        <v>22924.92</v>
      </c>
      <c r="J58" s="3">
        <v>13835.34</v>
      </c>
      <c r="K58" s="3">
        <v>2802.674</v>
      </c>
      <c r="L58" s="3">
        <v>715.73080000000004</v>
      </c>
      <c r="M58" s="3">
        <v>7974.0619999999999</v>
      </c>
      <c r="N58" s="3">
        <v>37421.35</v>
      </c>
      <c r="O58" s="3">
        <v>13476.8</v>
      </c>
      <c r="P58" s="3">
        <v>5745.8630000000003</v>
      </c>
      <c r="Q58" s="3">
        <v>3361.8609999999999</v>
      </c>
      <c r="R58" s="3">
        <v>14836.82</v>
      </c>
      <c r="S58" s="3">
        <v>-661.08709999999996</v>
      </c>
      <c r="T58" s="3">
        <v>5667.1469999999999</v>
      </c>
      <c r="U58" s="3">
        <v>153467.4</v>
      </c>
      <c r="V58" s="3">
        <v>139978.4</v>
      </c>
      <c r="W58" s="2">
        <f t="shared" si="3"/>
        <v>3.8515548541788993</v>
      </c>
      <c r="X58" s="2">
        <f t="shared" si="5"/>
        <v>31.673553359016079</v>
      </c>
      <c r="Y58" s="2">
        <f t="shared" si="5"/>
        <v>19.752680663063181</v>
      </c>
      <c r="Z58" s="2">
        <f t="shared" si="5"/>
        <v>11.920872695952898</v>
      </c>
      <c r="AA58" s="2">
        <f t="shared" si="5"/>
        <v>2.4148535534549276</v>
      </c>
      <c r="AB58" s="2">
        <f t="shared" si="5"/>
        <v>0.6166914402806527</v>
      </c>
      <c r="AC58" s="2">
        <f t="shared" si="5"/>
        <v>6.8706499422229994</v>
      </c>
      <c r="AD58" s="2">
        <f t="shared" si="5"/>
        <v>32.243164928414984</v>
      </c>
      <c r="AE58" s="2">
        <f t="shared" si="5"/>
        <v>11.611945723691505</v>
      </c>
      <c r="AF58" s="2">
        <f t="shared" si="5"/>
        <v>4.9507783221363564</v>
      </c>
      <c r="AG58" s="2">
        <f t="shared" si="5"/>
        <v>2.8966629661785621</v>
      </c>
      <c r="AH58" s="2">
        <f t="shared" si="5"/>
        <v>12.783772746659489</v>
      </c>
      <c r="AI58" s="2">
        <f t="shared" si="5"/>
        <v>-0.56960907068685573</v>
      </c>
      <c r="AJ58" s="2">
        <f t="shared" si="5"/>
        <v>4.8829546607637671</v>
      </c>
      <c r="AK58" s="2">
        <f t="shared" si="5"/>
        <v>132.23132488098463</v>
      </c>
      <c r="AL58" s="2">
        <f t="shared" si="5"/>
        <v>120.60886733417273</v>
      </c>
    </row>
    <row r="59" spans="1:38" x14ac:dyDescent="0.25">
      <c r="A59">
        <f t="shared" si="1"/>
        <v>2062</v>
      </c>
      <c r="B59">
        <v>59172</v>
      </c>
      <c r="C59" s="3">
        <v>119204.5507053102</v>
      </c>
      <c r="D59" s="3">
        <v>43653.949519020258</v>
      </c>
      <c r="E59" s="4">
        <v>0.76647751508809236</v>
      </c>
      <c r="F59" s="3">
        <v>77.607251566623916</v>
      </c>
      <c r="G59" s="3">
        <v>319.81692101549902</v>
      </c>
      <c r="H59" s="3">
        <v>37761.050000000003</v>
      </c>
      <c r="I59" s="3">
        <v>23546.09</v>
      </c>
      <c r="J59" s="3">
        <v>14214.96</v>
      </c>
      <c r="K59" s="3">
        <v>2883.259</v>
      </c>
      <c r="L59" s="3">
        <v>731.01289999999995</v>
      </c>
      <c r="M59" s="3">
        <v>8197.9930000000004</v>
      </c>
      <c r="N59" s="3">
        <v>38449.32</v>
      </c>
      <c r="O59" s="3">
        <v>13859.14</v>
      </c>
      <c r="P59" s="3">
        <v>5900.24</v>
      </c>
      <c r="Q59" s="3">
        <v>3451.1</v>
      </c>
      <c r="R59" s="3">
        <v>15238.84</v>
      </c>
      <c r="S59" s="3">
        <v>-688.26760000000002</v>
      </c>
      <c r="T59" s="3">
        <v>5910.9639999999999</v>
      </c>
      <c r="U59" s="3">
        <v>160066.6</v>
      </c>
      <c r="V59" s="3">
        <v>146577.60000000001</v>
      </c>
      <c r="W59" s="2">
        <f t="shared" si="3"/>
        <v>3.8516088758915576</v>
      </c>
      <c r="X59" s="2">
        <f t="shared" si="5"/>
        <v>31.677523866811455</v>
      </c>
      <c r="Y59" s="2">
        <f t="shared" si="5"/>
        <v>19.752677108954611</v>
      </c>
      <c r="Z59" s="2">
        <f t="shared" si="5"/>
        <v>11.924846757856843</v>
      </c>
      <c r="AA59" s="2">
        <f t="shared" si="5"/>
        <v>2.4187491022283258</v>
      </c>
      <c r="AB59" s="2">
        <f t="shared" si="5"/>
        <v>0.61324244391236604</v>
      </c>
      <c r="AC59" s="2">
        <f t="shared" si="5"/>
        <v>6.8772483529312147</v>
      </c>
      <c r="AD59" s="2">
        <f t="shared" si="5"/>
        <v>32.254909542045866</v>
      </c>
      <c r="AE59" s="2">
        <f t="shared" si="5"/>
        <v>11.62635144212042</v>
      </c>
      <c r="AF59" s="2">
        <f t="shared" si="5"/>
        <v>4.9496768077136526</v>
      </c>
      <c r="AG59" s="2">
        <f t="shared" si="5"/>
        <v>2.8951075941149149</v>
      </c>
      <c r="AH59" s="2">
        <f t="shared" si="5"/>
        <v>12.783773698096876</v>
      </c>
      <c r="AI59" s="2">
        <f t="shared" si="5"/>
        <v>-0.5773836618884548</v>
      </c>
      <c r="AJ59" s="2">
        <f t="shared" si="5"/>
        <v>4.9586731085566553</v>
      </c>
      <c r="AK59" s="2">
        <f t="shared" si="5"/>
        <v>134.27893402803582</v>
      </c>
      <c r="AL59" s="2">
        <f t="shared" si="5"/>
        <v>122.96309086585099</v>
      </c>
    </row>
    <row r="60" spans="1:38" x14ac:dyDescent="0.25">
      <c r="A60">
        <f t="shared" si="1"/>
        <v>2063</v>
      </c>
      <c r="B60">
        <v>59537</v>
      </c>
      <c r="C60" s="3">
        <v>122453.94385947099</v>
      </c>
      <c r="D60" s="3">
        <v>43964.59099270861</v>
      </c>
      <c r="E60" s="4">
        <v>0.76548463645877485</v>
      </c>
      <c r="F60" s="3">
        <v>78.315461330064906</v>
      </c>
      <c r="G60" s="3">
        <v>319.19459263329969</v>
      </c>
      <c r="H60" s="3">
        <v>38794.620000000003</v>
      </c>
      <c r="I60" s="3">
        <v>24187.94</v>
      </c>
      <c r="J60" s="3">
        <v>14606.68</v>
      </c>
      <c r="K60" s="3">
        <v>2966.799</v>
      </c>
      <c r="L60" s="3">
        <v>746.67409999999995</v>
      </c>
      <c r="M60" s="3">
        <v>8428.69</v>
      </c>
      <c r="N60" s="3">
        <v>39511.43</v>
      </c>
      <c r="O60" s="3">
        <v>14256.04</v>
      </c>
      <c r="P60" s="3">
        <v>6058.3050000000003</v>
      </c>
      <c r="Q60" s="3">
        <v>3542.8539999999998</v>
      </c>
      <c r="R60" s="3">
        <v>15654.24</v>
      </c>
      <c r="S60" s="3">
        <v>-716.81830000000002</v>
      </c>
      <c r="T60" s="3">
        <v>6165.2089999999998</v>
      </c>
      <c r="U60" s="3">
        <v>166948.70000000001</v>
      </c>
      <c r="V60" s="3">
        <v>153459.70000000001</v>
      </c>
      <c r="W60" s="2">
        <f t="shared" si="3"/>
        <v>3.8516523746990314</v>
      </c>
      <c r="X60" s="2">
        <f t="shared" si="5"/>
        <v>31.680988604598138</v>
      </c>
      <c r="Y60" s="2">
        <f t="shared" si="5"/>
        <v>19.752683529538462</v>
      </c>
      <c r="Z60" s="2">
        <f t="shared" si="5"/>
        <v>11.928305075059672</v>
      </c>
      <c r="AA60" s="2">
        <f t="shared" si="5"/>
        <v>2.4227876265093755</v>
      </c>
      <c r="AB60" s="2">
        <f t="shared" si="5"/>
        <v>0.6097591277720612</v>
      </c>
      <c r="AC60" s="2">
        <f t="shared" si="5"/>
        <v>6.8831511132649377</v>
      </c>
      <c r="AD60" s="2">
        <f t="shared" si="5"/>
        <v>32.266359706097823</v>
      </c>
      <c r="AE60" s="2">
        <f t="shared" si="5"/>
        <v>11.641960683896251</v>
      </c>
      <c r="AF60" s="2">
        <f t="shared" si="5"/>
        <v>4.9474151742736465</v>
      </c>
      <c r="AG60" s="2">
        <f t="shared" si="5"/>
        <v>2.8932134713977069</v>
      </c>
      <c r="AH60" s="2">
        <f t="shared" si="5"/>
        <v>12.783777726232252</v>
      </c>
      <c r="AI60" s="2">
        <f t="shared" si="5"/>
        <v>-0.58537787955823273</v>
      </c>
      <c r="AJ60" s="2">
        <f t="shared" si="5"/>
        <v>5.0347165682758552</v>
      </c>
      <c r="AK60" s="2">
        <f t="shared" si="5"/>
        <v>136.33591106840259</v>
      </c>
      <c r="AL60" s="2">
        <f t="shared" si="5"/>
        <v>125.32034098967972</v>
      </c>
    </row>
    <row r="61" spans="1:38" x14ac:dyDescent="0.25">
      <c r="A61">
        <f t="shared" si="1"/>
        <v>2064</v>
      </c>
      <c r="B61">
        <v>59902</v>
      </c>
      <c r="C61" s="3">
        <v>125813.55967738778</v>
      </c>
      <c r="D61" s="3">
        <v>44285.084414775301</v>
      </c>
      <c r="E61" s="4">
        <v>0.76458923229654874</v>
      </c>
      <c r="F61" s="3">
        <v>79.030058423122554</v>
      </c>
      <c r="G61" s="3">
        <v>318.62712916485543</v>
      </c>
      <c r="H61" s="3">
        <v>39864.339999999997</v>
      </c>
      <c r="I61" s="3">
        <v>24851.55</v>
      </c>
      <c r="J61" s="3">
        <v>15012.79</v>
      </c>
      <c r="K61" s="3">
        <v>3053.38</v>
      </c>
      <c r="L61" s="3">
        <v>762.7287</v>
      </c>
      <c r="M61" s="3">
        <v>8668.3729999999996</v>
      </c>
      <c r="N61" s="3">
        <v>40611.56</v>
      </c>
      <c r="O61" s="3">
        <v>14670.01</v>
      </c>
      <c r="P61" s="3">
        <v>6220.259</v>
      </c>
      <c r="Q61" s="3">
        <v>3637.5659999999998</v>
      </c>
      <c r="R61" s="3">
        <v>16083.72</v>
      </c>
      <c r="S61" s="3">
        <v>-747.21879999999999</v>
      </c>
      <c r="T61" s="3">
        <v>6430.3370000000004</v>
      </c>
      <c r="U61" s="3">
        <v>174126.2</v>
      </c>
      <c r="V61" s="3">
        <v>160637.20000000001</v>
      </c>
      <c r="W61" s="2">
        <f t="shared" si="3"/>
        <v>3.8516843796926841</v>
      </c>
      <c r="X61" s="2">
        <f t="shared" si="5"/>
        <v>31.685249270603649</v>
      </c>
      <c r="Y61" s="2">
        <f t="shared" si="5"/>
        <v>19.752680127423911</v>
      </c>
      <c r="Z61" s="2">
        <f t="shared" si="5"/>
        <v>11.932569143179739</v>
      </c>
      <c r="AA61" s="2">
        <f t="shared" si="5"/>
        <v>2.4269085206948309</v>
      </c>
      <c r="AB61" s="2">
        <f t="shared" si="5"/>
        <v>0.60623727836315533</v>
      </c>
      <c r="AC61" s="2">
        <f t="shared" si="5"/>
        <v>6.8898559282699869</v>
      </c>
      <c r="AD61" s="2">
        <f t="shared" si="5"/>
        <v>32.279159817222016</v>
      </c>
      <c r="AE61" s="2">
        <f t="shared" si="5"/>
        <v>11.660118382801478</v>
      </c>
      <c r="AF61" s="2">
        <f t="shared" si="5"/>
        <v>4.9440290982546253</v>
      </c>
      <c r="AG61" s="2">
        <f t="shared" si="5"/>
        <v>2.8912352605931173</v>
      </c>
      <c r="AH61" s="2">
        <f t="shared" si="5"/>
        <v>12.783773101438362</v>
      </c>
      <c r="AI61" s="2">
        <f t="shared" si="5"/>
        <v>-0.59390959282610312</v>
      </c>
      <c r="AJ61" s="2">
        <f t="shared" si="5"/>
        <v>5.111004741053927</v>
      </c>
      <c r="AK61" s="2">
        <f t="shared" si="5"/>
        <v>138.4001855177581</v>
      </c>
      <c r="AL61" s="2">
        <f t="shared" si="5"/>
        <v>127.67876563695306</v>
      </c>
    </row>
    <row r="62" spans="1:38" x14ac:dyDescent="0.25">
      <c r="A62">
        <f t="shared" si="1"/>
        <v>2065</v>
      </c>
      <c r="B62">
        <v>60268</v>
      </c>
      <c r="C62" s="3">
        <v>129300.12175118744</v>
      </c>
      <c r="D62" s="3">
        <v>44619.928866052869</v>
      </c>
      <c r="E62" s="4">
        <v>0.76377755435159889</v>
      </c>
      <c r="F62" s="3">
        <v>79.75127587309143</v>
      </c>
      <c r="G62" s="3">
        <v>318.13243929004602</v>
      </c>
      <c r="H62" s="3">
        <v>40973.949999999997</v>
      </c>
      <c r="I62" s="3">
        <v>25540.240000000002</v>
      </c>
      <c r="J62" s="3">
        <v>15433.71</v>
      </c>
      <c r="K62" s="3">
        <v>3143.0189999999998</v>
      </c>
      <c r="L62" s="3">
        <v>779.17949999999996</v>
      </c>
      <c r="M62" s="3">
        <v>8917.3469999999998</v>
      </c>
      <c r="N62" s="3">
        <v>41760.080000000002</v>
      </c>
      <c r="O62" s="3">
        <v>15107.89</v>
      </c>
      <c r="P62" s="3">
        <v>6387.0309999999999</v>
      </c>
      <c r="Q62" s="3">
        <v>3735.7260000000001</v>
      </c>
      <c r="R62" s="3">
        <v>16529.439999999999</v>
      </c>
      <c r="S62" s="3">
        <v>-786.13229999999999</v>
      </c>
      <c r="T62" s="3">
        <v>6706.8419999999996</v>
      </c>
      <c r="U62" s="3">
        <v>181619.20000000001</v>
      </c>
      <c r="V62" s="3">
        <v>168130.2</v>
      </c>
      <c r="W62" s="2">
        <f t="shared" si="3"/>
        <v>3.8517132975967998</v>
      </c>
      <c r="X62" s="2">
        <f t="shared" si="5"/>
        <v>31.689026618896982</v>
      </c>
      <c r="Y62" s="2">
        <f t="shared" si="5"/>
        <v>19.752680549788771</v>
      </c>
      <c r="Z62" s="2">
        <f t="shared" si="5"/>
        <v>11.936346069108216</v>
      </c>
      <c r="AA62" s="2">
        <f t="shared" si="5"/>
        <v>2.4307935347873215</v>
      </c>
      <c r="AB62" s="2">
        <f t="shared" si="5"/>
        <v>0.60261312166385816</v>
      </c>
      <c r="AC62" s="2">
        <f t="shared" si="5"/>
        <v>6.8966269166858742</v>
      </c>
      <c r="AD62" s="2">
        <f t="shared" si="5"/>
        <v>32.297015218871202</v>
      </c>
      <c r="AE62" s="2">
        <f t="shared" si="5"/>
        <v>11.684358680707318</v>
      </c>
      <c r="AF62" s="2">
        <f t="shared" si="5"/>
        <v>4.9396944979607831</v>
      </c>
      <c r="AG62" s="2">
        <f t="shared" si="5"/>
        <v>2.8891898548933059</v>
      </c>
      <c r="AH62" s="2">
        <f t="shared" si="5"/>
        <v>12.783777599071129</v>
      </c>
      <c r="AI62" s="2">
        <f t="shared" si="5"/>
        <v>-0.60799037878151141</v>
      </c>
      <c r="AJ62" s="2">
        <f t="shared" si="5"/>
        <v>5.1870345589511455</v>
      </c>
      <c r="AK62" s="2">
        <f t="shared" si="5"/>
        <v>140.46328614406897</v>
      </c>
      <c r="AL62" s="2">
        <f t="shared" si="5"/>
        <v>130.03096804775899</v>
      </c>
    </row>
    <row r="63" spans="1:38" x14ac:dyDescent="0.25">
      <c r="A63">
        <f t="shared" si="1"/>
        <v>2066</v>
      </c>
      <c r="B63">
        <v>60633</v>
      </c>
      <c r="C63" s="3">
        <v>132890.15494204612</v>
      </c>
      <c r="D63" s="3">
        <v>44959.6333571176</v>
      </c>
      <c r="E63" s="4">
        <v>0.76304876493196805</v>
      </c>
      <c r="F63" s="3">
        <v>80.478741263860741</v>
      </c>
      <c r="G63" s="3">
        <v>317.64999314561891</v>
      </c>
      <c r="H63" s="3">
        <v>42118.98</v>
      </c>
      <c r="I63" s="3">
        <v>26249.37</v>
      </c>
      <c r="J63" s="3">
        <v>15869.61</v>
      </c>
      <c r="K63" s="3">
        <v>3235.817</v>
      </c>
      <c r="L63" s="3">
        <v>796.04330000000004</v>
      </c>
      <c r="M63" s="3">
        <v>9175.6229999999996</v>
      </c>
      <c r="N63" s="3">
        <v>42945.67</v>
      </c>
      <c r="O63" s="3">
        <v>15561.24</v>
      </c>
      <c r="P63" s="3">
        <v>6557.518</v>
      </c>
      <c r="Q63" s="3">
        <v>3838.5410000000002</v>
      </c>
      <c r="R63" s="3">
        <v>16988.38</v>
      </c>
      <c r="S63" s="3">
        <v>-826.69659999999999</v>
      </c>
      <c r="T63" s="3">
        <v>6995.4889999999996</v>
      </c>
      <c r="U63" s="3">
        <v>189441.4</v>
      </c>
      <c r="V63" s="3">
        <v>175952.4</v>
      </c>
      <c r="W63" s="2">
        <f t="shared" si="3"/>
        <v>3.8517342880047916</v>
      </c>
      <c r="X63" s="2">
        <f t="shared" si="5"/>
        <v>31.694582656155561</v>
      </c>
      <c r="Y63" s="2">
        <f t="shared" si="5"/>
        <v>19.752682214455575</v>
      </c>
      <c r="Z63" s="2">
        <f t="shared" si="5"/>
        <v>11.941900441699985</v>
      </c>
      <c r="AA63" s="2">
        <f t="shared" si="5"/>
        <v>2.4349561496193242</v>
      </c>
      <c r="AB63" s="2">
        <f t="shared" si="5"/>
        <v>0.59902353213987702</v>
      </c>
      <c r="AC63" s="2">
        <f t="shared" si="5"/>
        <v>6.904667244914811</v>
      </c>
      <c r="AD63" s="2">
        <f t="shared" si="5"/>
        <v>32.316667866576545</v>
      </c>
      <c r="AE63" s="2">
        <f t="shared" si="5"/>
        <v>11.709851649120518</v>
      </c>
      <c r="AF63" s="2">
        <f t="shared" si="5"/>
        <v>4.9345401116130523</v>
      </c>
      <c r="AG63" s="2">
        <f t="shared" si="5"/>
        <v>2.8885066780710744</v>
      </c>
      <c r="AH63" s="2">
        <f t="shared" si="5"/>
        <v>12.783776200282627</v>
      </c>
      <c r="AI63" s="2">
        <f t="shared" si="5"/>
        <v>-0.62209017692885182</v>
      </c>
      <c r="AJ63" s="2">
        <f t="shared" si="5"/>
        <v>5.2641138111779293</v>
      </c>
      <c r="AK63" s="2">
        <f t="shared" si="5"/>
        <v>142.55487931563937</v>
      </c>
      <c r="AL63" s="2">
        <f t="shared" si="5"/>
        <v>132.40439073664521</v>
      </c>
    </row>
    <row r="64" spans="1:38" x14ac:dyDescent="0.25">
      <c r="A64">
        <f t="shared" si="1"/>
        <v>2067</v>
      </c>
      <c r="B64">
        <v>60998</v>
      </c>
      <c r="C64" s="3">
        <v>136599.91977525718</v>
      </c>
      <c r="D64" s="3">
        <v>45308.540492893357</v>
      </c>
      <c r="E64" s="4">
        <v>0.7623999965419721</v>
      </c>
      <c r="F64" s="3">
        <v>81.212138766849947</v>
      </c>
      <c r="G64" s="3">
        <v>317.22190480124425</v>
      </c>
      <c r="H64" s="3">
        <v>43301.64</v>
      </c>
      <c r="I64" s="3">
        <v>26982.15</v>
      </c>
      <c r="J64" s="3">
        <v>16319.49</v>
      </c>
      <c r="K64" s="3">
        <v>3331.8649999999998</v>
      </c>
      <c r="L64" s="3">
        <v>813.33619999999996</v>
      </c>
      <c r="M64" s="3">
        <v>9442.11</v>
      </c>
      <c r="N64" s="3">
        <v>44170.9</v>
      </c>
      <c r="O64" s="3">
        <v>16030.53</v>
      </c>
      <c r="P64" s="3">
        <v>6732.6229999999996</v>
      </c>
      <c r="Q64" s="3">
        <v>3945.1129999999998</v>
      </c>
      <c r="R64" s="3">
        <v>17462.63</v>
      </c>
      <c r="S64" s="3">
        <v>-869.26130000000001</v>
      </c>
      <c r="T64" s="3">
        <v>7296.8119999999999</v>
      </c>
      <c r="U64" s="3">
        <v>197607.5</v>
      </c>
      <c r="V64" s="3">
        <v>184118.5</v>
      </c>
      <c r="W64" s="2">
        <f t="shared" si="3"/>
        <v>3.8517515178836303</v>
      </c>
      <c r="X64" s="2">
        <f t="shared" si="5"/>
        <v>31.699608661002578</v>
      </c>
      <c r="Y64" s="2">
        <f t="shared" si="5"/>
        <v>19.752683635826976</v>
      </c>
      <c r="Z64" s="2">
        <f t="shared" si="5"/>
        <v>11.946925025175606</v>
      </c>
      <c r="AA64" s="2">
        <f t="shared" si="5"/>
        <v>2.4391412568043926</v>
      </c>
      <c r="AB64" s="2">
        <f t="shared" si="5"/>
        <v>0.59541484456078164</v>
      </c>
      <c r="AC64" s="2">
        <f t="shared" si="5"/>
        <v>6.9122368560206739</v>
      </c>
      <c r="AD64" s="2">
        <f t="shared" si="5"/>
        <v>32.335963353911744</v>
      </c>
      <c r="AE64" s="2">
        <f t="shared" si="5"/>
        <v>11.735387565654827</v>
      </c>
      <c r="AF64" s="2">
        <f t="shared" si="5"/>
        <v>4.9287166574306456</v>
      </c>
      <c r="AG64" s="2">
        <f t="shared" si="5"/>
        <v>2.8880785629235719</v>
      </c>
      <c r="AH64" s="2">
        <f t="shared" si="5"/>
        <v>12.78377763964329</v>
      </c>
      <c r="AI64" s="2">
        <f t="shared" si="5"/>
        <v>-0.63635564459346949</v>
      </c>
      <c r="AJ64" s="2">
        <f t="shared" si="5"/>
        <v>5.3417395939947667</v>
      </c>
      <c r="AK64" s="2">
        <f t="shared" si="5"/>
        <v>144.66150516421703</v>
      </c>
      <c r="AL64" s="2">
        <f t="shared" si="5"/>
        <v>134.78668238087064</v>
      </c>
    </row>
    <row r="65" spans="1:38" x14ac:dyDescent="0.25">
      <c r="A65">
        <f t="shared" si="1"/>
        <v>2068</v>
      </c>
      <c r="B65">
        <v>61363</v>
      </c>
      <c r="C65" s="3">
        <v>140412.63159090499</v>
      </c>
      <c r="D65" s="3">
        <v>45659.987369560949</v>
      </c>
      <c r="E65" s="4">
        <v>0.76182331265241698</v>
      </c>
      <c r="F65" s="3">
        <v>81.951669608601833</v>
      </c>
      <c r="G65" s="3">
        <v>316.79694687774247</v>
      </c>
      <c r="H65" s="3">
        <v>44518.9</v>
      </c>
      <c r="I65" s="3">
        <v>27735.26</v>
      </c>
      <c r="J65" s="3">
        <v>16783.64</v>
      </c>
      <c r="K65" s="3">
        <v>3431.1930000000002</v>
      </c>
      <c r="L65" s="3">
        <v>831.06949999999995</v>
      </c>
      <c r="M65" s="3">
        <v>9717.1180000000004</v>
      </c>
      <c r="N65" s="3">
        <v>45433.7</v>
      </c>
      <c r="O65" s="3">
        <v>16517.45</v>
      </c>
      <c r="P65" s="3">
        <v>6911.6850000000004</v>
      </c>
      <c r="Q65" s="3">
        <v>4054.53</v>
      </c>
      <c r="R65" s="3">
        <v>17950.03</v>
      </c>
      <c r="S65" s="3">
        <v>-914.79790000000003</v>
      </c>
      <c r="T65" s="3">
        <v>7611.3760000000002</v>
      </c>
      <c r="U65" s="3">
        <v>206133.6</v>
      </c>
      <c r="V65" s="3">
        <v>192644.6</v>
      </c>
      <c r="W65" s="2">
        <f t="shared" si="3"/>
        <v>3.8517647356502156</v>
      </c>
      <c r="X65" s="2">
        <f t="shared" si="5"/>
        <v>31.70576571038616</v>
      </c>
      <c r="Y65" s="2">
        <f t="shared" si="5"/>
        <v>19.752681568427004</v>
      </c>
      <c r="Z65" s="2">
        <f t="shared" si="5"/>
        <v>11.953084141959158</v>
      </c>
      <c r="AA65" s="2">
        <f t="shared" si="5"/>
        <v>2.4436498063770005</v>
      </c>
      <c r="AB65" s="2">
        <f t="shared" si="5"/>
        <v>0.59187659299865381</v>
      </c>
      <c r="AC65" s="2">
        <f t="shared" si="5"/>
        <v>6.9204015977074045</v>
      </c>
      <c r="AD65" s="2">
        <f t="shared" si="5"/>
        <v>32.357274046662695</v>
      </c>
      <c r="AE65" s="2">
        <f t="shared" si="5"/>
        <v>11.763507180838204</v>
      </c>
      <c r="AF65" s="2">
        <f t="shared" si="5"/>
        <v>4.9224097018118229</v>
      </c>
      <c r="AG65" s="2">
        <f t="shared" si="5"/>
        <v>2.8875820886349843</v>
      </c>
      <c r="AH65" s="2">
        <f t="shared" si="5"/>
        <v>12.783771514444492</v>
      </c>
      <c r="AI65" s="2">
        <f t="shared" si="5"/>
        <v>-0.65150684068459175</v>
      </c>
      <c r="AJ65" s="2">
        <f t="shared" si="5"/>
        <v>5.4207202826138152</v>
      </c>
      <c r="AK65" s="2">
        <f t="shared" si="5"/>
        <v>146.80559552546126</v>
      </c>
      <c r="AL65" s="2">
        <f t="shared" si="5"/>
        <v>137.19890996792503</v>
      </c>
    </row>
    <row r="66" spans="1:38" x14ac:dyDescent="0.25">
      <c r="A66">
        <f t="shared" si="1"/>
        <v>2069</v>
      </c>
      <c r="B66">
        <v>61729</v>
      </c>
      <c r="C66" s="3">
        <v>144353.57392607388</v>
      </c>
      <c r="D66" s="3">
        <v>46021.059884069262</v>
      </c>
      <c r="E66" s="4">
        <v>0.76130027552106161</v>
      </c>
      <c r="F66" s="3">
        <v>82.697638089057605</v>
      </c>
      <c r="G66" s="3">
        <v>316.42161618854027</v>
      </c>
      <c r="H66" s="3">
        <v>45774.39</v>
      </c>
      <c r="I66" s="3">
        <v>28513.7</v>
      </c>
      <c r="J66" s="3">
        <v>17260.689999999999</v>
      </c>
      <c r="K66" s="3">
        <v>3533.759</v>
      </c>
      <c r="L66" s="3">
        <v>849.2423</v>
      </c>
      <c r="M66" s="3">
        <v>9999.2870000000003</v>
      </c>
      <c r="N66" s="3">
        <v>46741.24</v>
      </c>
      <c r="O66" s="3">
        <v>17023.39</v>
      </c>
      <c r="P66" s="3">
        <v>7096.9679999999998</v>
      </c>
      <c r="Q66" s="3">
        <v>4167.0510000000004</v>
      </c>
      <c r="R66" s="3">
        <v>18453.84</v>
      </c>
      <c r="S66" s="3">
        <v>-966.8537</v>
      </c>
      <c r="T66" s="3">
        <v>7939.8069999999998</v>
      </c>
      <c r="U66" s="3">
        <v>215040.3</v>
      </c>
      <c r="V66" s="3">
        <v>201551.3</v>
      </c>
      <c r="W66" s="2">
        <f t="shared" si="3"/>
        <v>3.8517771969247128</v>
      </c>
      <c r="X66" s="2">
        <f t="shared" si="5"/>
        <v>31.70991112658001</v>
      </c>
      <c r="Y66" s="2">
        <f t="shared" si="5"/>
        <v>19.752680328235165</v>
      </c>
      <c r="Z66" s="2">
        <f t="shared" si="5"/>
        <v>11.957230798344844</v>
      </c>
      <c r="AA66" s="2">
        <f t="shared" si="5"/>
        <v>2.4479885768603853</v>
      </c>
      <c r="AB66" s="2">
        <f t="shared" si="5"/>
        <v>0.5883070830202739</v>
      </c>
      <c r="AC66" s="2">
        <f t="shared" si="5"/>
        <v>6.9269410711790345</v>
      </c>
      <c r="AD66" s="2">
        <f t="shared" si="5"/>
        <v>32.379690179293412</v>
      </c>
      <c r="AE66" s="2">
        <f t="shared" si="5"/>
        <v>11.792842765859051</v>
      </c>
      <c r="AF66" s="2">
        <f t="shared" si="5"/>
        <v>4.9163784497878016</v>
      </c>
      <c r="AG66" s="2">
        <f t="shared" si="5"/>
        <v>2.8866974932910381</v>
      </c>
      <c r="AH66" s="2">
        <f t="shared" si="5"/>
        <v>12.78377770504702</v>
      </c>
      <c r="AI66" s="2">
        <f t="shared" si="5"/>
        <v>-0.66978161586435225</v>
      </c>
      <c r="AJ66" s="2">
        <f t="shared" si="5"/>
        <v>5.5002496883562584</v>
      </c>
      <c r="AK66" s="2">
        <f t="shared" si="5"/>
        <v>148.96777000486742</v>
      </c>
      <c r="AL66" s="2">
        <f t="shared" si="5"/>
        <v>139.62335293701707</v>
      </c>
    </row>
    <row r="67" spans="1:38" x14ac:dyDescent="0.25">
      <c r="A67">
        <f t="shared" si="1"/>
        <v>2070</v>
      </c>
      <c r="B67">
        <v>62094</v>
      </c>
      <c r="C67" s="3">
        <v>148413.02489698658</v>
      </c>
      <c r="D67" s="3">
        <v>46387.503690857644</v>
      </c>
      <c r="E67" s="4">
        <v>0.76083589375865623</v>
      </c>
      <c r="F67" s="3">
        <v>83.450289956379748</v>
      </c>
      <c r="G67" s="3">
        <v>316.06438980959416</v>
      </c>
      <c r="H67" s="3">
        <v>47067.7</v>
      </c>
      <c r="I67" s="3">
        <v>29315.55</v>
      </c>
      <c r="J67" s="3">
        <v>17752.150000000001</v>
      </c>
      <c r="K67" s="3">
        <v>3639.65</v>
      </c>
      <c r="L67" s="3">
        <v>867.87909999999999</v>
      </c>
      <c r="M67" s="3">
        <v>10289.959999999999</v>
      </c>
      <c r="N67" s="3">
        <v>48093.69</v>
      </c>
      <c r="O67" s="3">
        <v>17549.18</v>
      </c>
      <c r="P67" s="3">
        <v>7288.107</v>
      </c>
      <c r="Q67" s="3">
        <v>4283.6149999999998</v>
      </c>
      <c r="R67" s="3">
        <v>18972.79</v>
      </c>
      <c r="S67" s="3">
        <v>-1025.991</v>
      </c>
      <c r="T67" s="3">
        <v>8282.8909999999996</v>
      </c>
      <c r="U67" s="3">
        <v>224349.2</v>
      </c>
      <c r="V67" s="3">
        <v>210860.2</v>
      </c>
      <c r="W67" s="2">
        <f t="shared" si="3"/>
        <v>3.8517854560284746</v>
      </c>
      <c r="X67" s="2">
        <f t="shared" si="5"/>
        <v>31.71399547490503</v>
      </c>
      <c r="Y67" s="2">
        <f t="shared" si="5"/>
        <v>19.752680076663022</v>
      </c>
      <c r="Z67" s="2">
        <f t="shared" si="5"/>
        <v>11.961315398242009</v>
      </c>
      <c r="AA67" s="2">
        <f t="shared" si="5"/>
        <v>2.4523790971353625</v>
      </c>
      <c r="AB67" s="2">
        <f t="shared" si="5"/>
        <v>0.58477286653404881</v>
      </c>
      <c r="AC67" s="2">
        <f t="shared" si="5"/>
        <v>6.9333267798714138</v>
      </c>
      <c r="AD67" s="2">
        <f t="shared" si="5"/>
        <v>32.405302724192715</v>
      </c>
      <c r="AE67" s="2">
        <f t="shared" si="5"/>
        <v>11.824555164333372</v>
      </c>
      <c r="AF67" s="2">
        <f t="shared" si="5"/>
        <v>4.9106923095588622</v>
      </c>
      <c r="AG67" s="2">
        <f t="shared" si="5"/>
        <v>2.8862796934253279</v>
      </c>
      <c r="AH67" s="2">
        <f t="shared" si="5"/>
        <v>12.783776904465768</v>
      </c>
      <c r="AI67" s="2">
        <f t="shared" si="5"/>
        <v>-0.69130792308299083</v>
      </c>
      <c r="AJ67" s="2">
        <f t="shared" si="5"/>
        <v>5.5809731024276008</v>
      </c>
      <c r="AK67" s="2">
        <f t="shared" si="5"/>
        <v>151.16543858311672</v>
      </c>
      <c r="AL67" s="2">
        <f t="shared" si="5"/>
        <v>142.07661365729726</v>
      </c>
    </row>
    <row r="68" spans="1:38" x14ac:dyDescent="0.25">
      <c r="A68">
        <f t="shared" si="1"/>
        <v>2071</v>
      </c>
      <c r="B68">
        <v>62459</v>
      </c>
      <c r="C68" s="3">
        <v>152591.71475473302</v>
      </c>
      <c r="D68" s="3">
        <v>46758.408906553857</v>
      </c>
      <c r="E68" s="4">
        <v>0.76042522631051379</v>
      </c>
      <c r="F68" s="3">
        <v>84.20930822764339</v>
      </c>
      <c r="G68" s="3">
        <v>315.72278419484599</v>
      </c>
      <c r="H68" s="3">
        <v>48397.55</v>
      </c>
      <c r="I68" s="3">
        <v>30140.95</v>
      </c>
      <c r="J68" s="3">
        <v>18256.599999999999</v>
      </c>
      <c r="K68" s="3">
        <v>3748.9490000000001</v>
      </c>
      <c r="L68" s="3">
        <v>886.99329999999998</v>
      </c>
      <c r="M68" s="3">
        <v>10587.6</v>
      </c>
      <c r="N68" s="3">
        <v>49484.38</v>
      </c>
      <c r="O68" s="3">
        <v>18089.53</v>
      </c>
      <c r="P68" s="3">
        <v>7485.326</v>
      </c>
      <c r="Q68" s="3">
        <v>4402.5450000000001</v>
      </c>
      <c r="R68" s="3">
        <v>19506.98</v>
      </c>
      <c r="S68" s="3">
        <v>-1086.829</v>
      </c>
      <c r="T68" s="3">
        <v>8641.4650000000001</v>
      </c>
      <c r="U68" s="3">
        <v>234077.5</v>
      </c>
      <c r="V68" s="3">
        <v>220588.5</v>
      </c>
      <c r="W68" s="2">
        <f t="shared" si="3"/>
        <v>3.8517922060787377</v>
      </c>
      <c r="X68" s="2">
        <f t="shared" si="5"/>
        <v>31.717023481773818</v>
      </c>
      <c r="Y68" s="2">
        <f t="shared" si="5"/>
        <v>19.752677954007396</v>
      </c>
      <c r="Z68" s="2">
        <f t="shared" si="5"/>
        <v>11.964345527766422</v>
      </c>
      <c r="AA68" s="2">
        <f t="shared" si="5"/>
        <v>2.4568496435247753</v>
      </c>
      <c r="AB68" s="2">
        <f t="shared" si="5"/>
        <v>0.58128536102087913</v>
      </c>
      <c r="AC68" s="2">
        <f t="shared" si="5"/>
        <v>6.9385156441933216</v>
      </c>
      <c r="AD68" s="2">
        <f t="shared" si="5"/>
        <v>32.429270540368648</v>
      </c>
      <c r="AE68" s="2">
        <f t="shared" si="5"/>
        <v>11.854857276540899</v>
      </c>
      <c r="AF68" s="2">
        <f t="shared" si="5"/>
        <v>4.9054603076133416</v>
      </c>
      <c r="AG68" s="2">
        <f t="shared" si="5"/>
        <v>2.8851795833583709</v>
      </c>
      <c r="AH68" s="2">
        <f t="shared" si="5"/>
        <v>12.783774028199614</v>
      </c>
      <c r="AI68" s="2">
        <f t="shared" si="5"/>
        <v>-0.71224640325125466</v>
      </c>
      <c r="AJ68" s="2">
        <f t="shared" si="5"/>
        <v>5.6631285741101891</v>
      </c>
      <c r="AK68" s="2">
        <f t="shared" si="5"/>
        <v>153.40118588761024</v>
      </c>
      <c r="AL68" s="2">
        <f t="shared" si="5"/>
        <v>144.56125639230217</v>
      </c>
    </row>
    <row r="69" spans="1:38" x14ac:dyDescent="0.25">
      <c r="A69">
        <f t="shared" si="1"/>
        <v>2072</v>
      </c>
      <c r="B69">
        <v>62824</v>
      </c>
      <c r="C69" s="3">
        <v>156873.63163886141</v>
      </c>
      <c r="D69" s="3">
        <v>47127.984401165348</v>
      </c>
      <c r="E69" s="4">
        <v>0.76005689523733755</v>
      </c>
      <c r="F69" s="3">
        <v>84.974433690438318</v>
      </c>
      <c r="G69" s="3">
        <v>315.36183084260114</v>
      </c>
      <c r="H69" s="3">
        <v>49761.81</v>
      </c>
      <c r="I69" s="3">
        <v>30986.75</v>
      </c>
      <c r="J69" s="3">
        <v>18775.060000000001</v>
      </c>
      <c r="K69" s="3">
        <v>3861.7040000000002</v>
      </c>
      <c r="L69" s="3">
        <v>906.58950000000004</v>
      </c>
      <c r="M69" s="3">
        <v>10893.13</v>
      </c>
      <c r="N69" s="3">
        <v>50904.59</v>
      </c>
      <c r="O69" s="3">
        <v>18639.53</v>
      </c>
      <c r="P69" s="3">
        <v>7688.1009999999997</v>
      </c>
      <c r="Q69" s="3">
        <v>4522.5959999999995</v>
      </c>
      <c r="R69" s="3">
        <v>20054.37</v>
      </c>
      <c r="S69" s="3">
        <v>-1142.788</v>
      </c>
      <c r="T69" s="3">
        <v>9016.1929999999993</v>
      </c>
      <c r="U69" s="3">
        <v>244236.4</v>
      </c>
      <c r="V69" s="3">
        <v>230747.4</v>
      </c>
      <c r="W69" s="2">
        <f t="shared" si="3"/>
        <v>3.851798229218955</v>
      </c>
      <c r="X69" s="2">
        <f t="shared" si="5"/>
        <v>31.720952387050364</v>
      </c>
      <c r="Y69" s="2">
        <f t="shared" si="5"/>
        <v>19.752682255316532</v>
      </c>
      <c r="Z69" s="2">
        <f t="shared" si="5"/>
        <v>11.968270131733831</v>
      </c>
      <c r="AA69" s="2">
        <f t="shared" si="5"/>
        <v>2.4616654562380655</v>
      </c>
      <c r="AB69" s="2">
        <f t="shared" si="5"/>
        <v>0.5779106982663974</v>
      </c>
      <c r="AC69" s="2">
        <f t="shared" si="5"/>
        <v>6.9438884573521324</v>
      </c>
      <c r="AD69" s="2">
        <f t="shared" si="5"/>
        <v>32.449424079878121</v>
      </c>
      <c r="AE69" s="2">
        <f t="shared" si="5"/>
        <v>11.881875752650412</v>
      </c>
      <c r="AF69" s="2">
        <f t="shared" si="5"/>
        <v>4.9008242619758864</v>
      </c>
      <c r="AG69" s="2">
        <f t="shared" si="5"/>
        <v>2.882954868037646</v>
      </c>
      <c r="AH69" s="2">
        <f t="shared" si="5"/>
        <v>12.783773659404496</v>
      </c>
      <c r="AI69" s="2">
        <f t="shared" si="5"/>
        <v>-0.72847679247383712</v>
      </c>
      <c r="AJ69" s="2">
        <f t="shared" si="5"/>
        <v>5.7474241565058977</v>
      </c>
      <c r="AK69" s="2">
        <f t="shared" si="5"/>
        <v>155.68989985662876</v>
      </c>
      <c r="AL69" s="2">
        <f t="shared" si="5"/>
        <v>147.09125911689435</v>
      </c>
    </row>
    <row r="70" spans="1:38" x14ac:dyDescent="0.25">
      <c r="A70">
        <f t="shared" ref="A70:A89" si="6">YEAR(B70)</f>
        <v>2073</v>
      </c>
      <c r="B70">
        <v>63190</v>
      </c>
      <c r="C70" s="3">
        <v>161271.99692402408</v>
      </c>
      <c r="D70" s="3">
        <v>47499.324302382447</v>
      </c>
      <c r="E70" s="4">
        <v>0.75972885836586446</v>
      </c>
      <c r="F70" s="3">
        <v>85.746315525269736</v>
      </c>
      <c r="G70" s="3">
        <v>314.99867711090792</v>
      </c>
      <c r="H70" s="3">
        <v>51162.84</v>
      </c>
      <c r="I70" s="3">
        <v>31855.54</v>
      </c>
      <c r="J70" s="3">
        <v>19307.3</v>
      </c>
      <c r="K70" s="3">
        <v>3977.9870000000001</v>
      </c>
      <c r="L70" s="3">
        <v>926.68399999999997</v>
      </c>
      <c r="M70" s="3">
        <v>11206.27</v>
      </c>
      <c r="N70" s="3">
        <v>52364.82</v>
      </c>
      <c r="O70" s="3">
        <v>19207.36</v>
      </c>
      <c r="P70" s="3">
        <v>7897.2259999999997</v>
      </c>
      <c r="Q70" s="3">
        <v>4643.5879999999997</v>
      </c>
      <c r="R70" s="3">
        <v>20616.650000000001</v>
      </c>
      <c r="S70" s="3">
        <v>-1201.9780000000001</v>
      </c>
      <c r="T70" s="3">
        <v>9407.5069999999996</v>
      </c>
      <c r="U70" s="3">
        <v>254845.9</v>
      </c>
      <c r="V70" s="3">
        <v>241356.9</v>
      </c>
      <c r="W70" s="2">
        <f t="shared" si="3"/>
        <v>3.8518038261291108</v>
      </c>
      <c r="X70" s="2">
        <f t="shared" si="5"/>
        <v>31.72456531564065</v>
      </c>
      <c r="Y70" s="2">
        <f t="shared" si="5"/>
        <v>19.752679081047951</v>
      </c>
      <c r="Z70" s="2">
        <f t="shared" si="5"/>
        <v>11.971886234592699</v>
      </c>
      <c r="AA70" s="2">
        <f t="shared" si="5"/>
        <v>2.4666321964587854</v>
      </c>
      <c r="AB70" s="2">
        <f t="shared" si="5"/>
        <v>0.5746093665824481</v>
      </c>
      <c r="AC70" s="2">
        <f t="shared" si="5"/>
        <v>6.9486769022146611</v>
      </c>
      <c r="AD70" s="2">
        <f t="shared" si="5"/>
        <v>32.469877597329742</v>
      </c>
      <c r="AE70" s="2">
        <f t="shared" si="5"/>
        <v>11.909916393636937</v>
      </c>
      <c r="AF70" s="2">
        <f t="shared" si="5"/>
        <v>4.8968364940135372</v>
      </c>
      <c r="AG70" s="2">
        <f t="shared" si="5"/>
        <v>2.8793517092664351</v>
      </c>
      <c r="AH70" s="2">
        <f t="shared" si="5"/>
        <v>12.78377548069464</v>
      </c>
      <c r="AI70" s="2">
        <f t="shared" si="5"/>
        <v>-0.74531104154818462</v>
      </c>
      <c r="AJ70" s="2">
        <f t="shared" si="5"/>
        <v>5.8333171160718722</v>
      </c>
      <c r="AK70" s="2">
        <f t="shared" si="5"/>
        <v>158.02241235969751</v>
      </c>
      <c r="AL70" s="2">
        <f t="shared" si="5"/>
        <v>149.65828203497986</v>
      </c>
    </row>
    <row r="71" spans="1:38" x14ac:dyDescent="0.25">
      <c r="A71">
        <f t="shared" si="6"/>
        <v>2074</v>
      </c>
      <c r="B71">
        <v>63555</v>
      </c>
      <c r="C71" s="3">
        <v>165794.41426133728</v>
      </c>
      <c r="D71" s="3">
        <v>47873.841524557305</v>
      </c>
      <c r="E71" s="4">
        <v>0.7594314857880643</v>
      </c>
      <c r="F71" s="3">
        <v>86.524822711797469</v>
      </c>
      <c r="G71" s="3">
        <v>314.6362451929067</v>
      </c>
      <c r="H71" s="3">
        <v>52604.09</v>
      </c>
      <c r="I71" s="3">
        <v>32748.84</v>
      </c>
      <c r="J71" s="3">
        <v>19855.25</v>
      </c>
      <c r="K71" s="3">
        <v>4097.8490000000002</v>
      </c>
      <c r="L71" s="3">
        <v>947.2826</v>
      </c>
      <c r="M71" s="3">
        <v>11528.78</v>
      </c>
      <c r="N71" s="3">
        <v>53869</v>
      </c>
      <c r="O71" s="3">
        <v>19793.21</v>
      </c>
      <c r="P71" s="3">
        <v>8113.277</v>
      </c>
      <c r="Q71" s="3">
        <v>4767.7349999999997</v>
      </c>
      <c r="R71" s="3">
        <v>21194.78</v>
      </c>
      <c r="S71" s="3">
        <v>-1264.914</v>
      </c>
      <c r="T71" s="3">
        <v>9816.1730000000007</v>
      </c>
      <c r="U71" s="3">
        <v>265927</v>
      </c>
      <c r="V71" s="3">
        <v>252438</v>
      </c>
      <c r="W71" s="2">
        <f t="shared" ref="W71:W89" si="7">100*T71/U70</f>
        <v>3.851807307867225</v>
      </c>
      <c r="X71" s="2">
        <f t="shared" ref="X71:AL87" si="8">100*H71/$C71</f>
        <v>31.728505591920356</v>
      </c>
      <c r="Y71" s="2">
        <f t="shared" si="8"/>
        <v>19.752679935512713</v>
      </c>
      <c r="Z71" s="2">
        <f t="shared" si="8"/>
        <v>11.975825656407642</v>
      </c>
      <c r="AA71" s="2">
        <f t="shared" si="8"/>
        <v>2.4716447886722355</v>
      </c>
      <c r="AB71" s="2">
        <f t="shared" si="8"/>
        <v>0.57135977965266294</v>
      </c>
      <c r="AC71" s="2">
        <f t="shared" si="8"/>
        <v>6.953660080385756</v>
      </c>
      <c r="AD71" s="2">
        <f t="shared" si="8"/>
        <v>32.491444443410344</v>
      </c>
      <c r="AE71" s="2">
        <f t="shared" si="8"/>
        <v>11.938405819149308</v>
      </c>
      <c r="AF71" s="2">
        <f t="shared" si="8"/>
        <v>4.8935768048320725</v>
      </c>
      <c r="AG71" s="2">
        <f t="shared" si="8"/>
        <v>2.875690970194416</v>
      </c>
      <c r="AH71" s="2">
        <f t="shared" si="8"/>
        <v>12.783772055547805</v>
      </c>
      <c r="AI71" s="2">
        <f t="shared" si="8"/>
        <v>-0.76294126411650398</v>
      </c>
      <c r="AJ71" s="2">
        <f t="shared" si="8"/>
        <v>5.920689815597183</v>
      </c>
      <c r="AK71" s="2">
        <f t="shared" si="8"/>
        <v>160.39563285939562</v>
      </c>
      <c r="AL71" s="2">
        <f t="shared" si="8"/>
        <v>152.25965309186398</v>
      </c>
    </row>
    <row r="72" spans="1:38" x14ac:dyDescent="0.25">
      <c r="A72">
        <f t="shared" si="6"/>
        <v>2075</v>
      </c>
      <c r="B72">
        <v>63920</v>
      </c>
      <c r="C72" s="3">
        <v>170454.55308716313</v>
      </c>
      <c r="D72" s="3">
        <v>48254.373061203172</v>
      </c>
      <c r="E72" s="4">
        <v>0.7591650259998356</v>
      </c>
      <c r="F72" s="3">
        <v>87.310183294530589</v>
      </c>
      <c r="G72" s="3">
        <v>314.29496958001556</v>
      </c>
      <c r="H72" s="3">
        <v>54088.68</v>
      </c>
      <c r="I72" s="3">
        <v>33669.339999999997</v>
      </c>
      <c r="J72" s="3">
        <v>20419.34</v>
      </c>
      <c r="K72" s="3">
        <v>4221.4269999999997</v>
      </c>
      <c r="L72" s="3">
        <v>968.40150000000006</v>
      </c>
      <c r="M72" s="3">
        <v>11860.81</v>
      </c>
      <c r="N72" s="3">
        <v>55422.76</v>
      </c>
      <c r="O72" s="3">
        <v>20399.66</v>
      </c>
      <c r="P72" s="3">
        <v>8336.9830000000002</v>
      </c>
      <c r="Q72" s="3">
        <v>4895.5950000000003</v>
      </c>
      <c r="R72" s="3">
        <v>21790.53</v>
      </c>
      <c r="S72" s="3">
        <v>-1334.079</v>
      </c>
      <c r="T72" s="3">
        <v>10243</v>
      </c>
      <c r="U72" s="3">
        <v>277504.09999999998</v>
      </c>
      <c r="V72" s="3">
        <v>264015.09999999998</v>
      </c>
      <c r="W72" s="2">
        <f t="shared" si="7"/>
        <v>3.8518089550891785</v>
      </c>
      <c r="X72" s="2">
        <f t="shared" si="8"/>
        <v>31.73202417910267</v>
      </c>
      <c r="Y72" s="2">
        <f t="shared" si="8"/>
        <v>19.752678582180753</v>
      </c>
      <c r="Z72" s="2">
        <f t="shared" si="8"/>
        <v>11.979345596921911</v>
      </c>
      <c r="AA72" s="2">
        <f t="shared" si="8"/>
        <v>2.4765703957707386</v>
      </c>
      <c r="AB72" s="2">
        <f t="shared" si="8"/>
        <v>0.5681288545603127</v>
      </c>
      <c r="AC72" s="2">
        <f t="shared" si="8"/>
        <v>6.9583415550858838</v>
      </c>
      <c r="AD72" s="2">
        <f t="shared" si="8"/>
        <v>32.514684410723355</v>
      </c>
      <c r="AE72" s="2">
        <f t="shared" si="8"/>
        <v>11.967799997438901</v>
      </c>
      <c r="AF72" s="2">
        <f t="shared" si="8"/>
        <v>4.8910298076560181</v>
      </c>
      <c r="AG72" s="2">
        <f t="shared" si="8"/>
        <v>2.8720822713938321</v>
      </c>
      <c r="AH72" s="2">
        <f t="shared" si="8"/>
        <v>12.783777027567728</v>
      </c>
      <c r="AI72" s="2">
        <f t="shared" si="8"/>
        <v>-0.78265964495404783</v>
      </c>
      <c r="AJ72" s="2">
        <f t="shared" si="8"/>
        <v>6.0092263975853841</v>
      </c>
      <c r="AK72" s="2">
        <f t="shared" si="8"/>
        <v>162.80239804336367</v>
      </c>
      <c r="AL72" s="2">
        <f t="shared" si="8"/>
        <v>154.88885173104995</v>
      </c>
    </row>
    <row r="73" spans="1:38" x14ac:dyDescent="0.25">
      <c r="A73">
        <f t="shared" si="6"/>
        <v>2076</v>
      </c>
      <c r="B73">
        <v>64285</v>
      </c>
      <c r="C73" s="3">
        <v>175252.74194765757</v>
      </c>
      <c r="D73" s="3">
        <v>48639.931337892456</v>
      </c>
      <c r="E73" s="4">
        <v>0.75892512591343575</v>
      </c>
      <c r="F73" s="3">
        <v>88.10234249197994</v>
      </c>
      <c r="G73" s="3">
        <v>313.96411821090356</v>
      </c>
      <c r="H73" s="3">
        <v>55617</v>
      </c>
      <c r="I73" s="3">
        <v>34617.11</v>
      </c>
      <c r="J73" s="3">
        <v>20999.89</v>
      </c>
      <c r="K73" s="3">
        <v>4348.8680000000004</v>
      </c>
      <c r="L73" s="3">
        <v>990.05060000000003</v>
      </c>
      <c r="M73" s="3">
        <v>12202.45</v>
      </c>
      <c r="N73" s="3">
        <v>57018.81</v>
      </c>
      <c r="O73" s="3">
        <v>21018.11</v>
      </c>
      <c r="P73" s="3">
        <v>8568.4410000000007</v>
      </c>
      <c r="Q73" s="3">
        <v>5028.3469999999998</v>
      </c>
      <c r="R73" s="3">
        <v>22403.919999999998</v>
      </c>
      <c r="S73" s="3">
        <v>-1401.807</v>
      </c>
      <c r="T73" s="3">
        <v>10688.94</v>
      </c>
      <c r="U73" s="3">
        <v>289594.8</v>
      </c>
      <c r="V73" s="3">
        <v>276105.8</v>
      </c>
      <c r="W73" s="2">
        <f t="shared" si="7"/>
        <v>3.8518133605953935</v>
      </c>
      <c r="X73" s="2">
        <f t="shared" si="8"/>
        <v>31.735309463295604</v>
      </c>
      <c r="Y73" s="2">
        <f t="shared" si="8"/>
        <v>19.75267811235674</v>
      </c>
      <c r="Z73" s="2">
        <f t="shared" si="8"/>
        <v>11.982631350938863</v>
      </c>
      <c r="AA73" s="2">
        <f t="shared" si="8"/>
        <v>2.4814835714803647</v>
      </c>
      <c r="AB73" s="2">
        <f t="shared" si="8"/>
        <v>0.56492730955142301</v>
      </c>
      <c r="AC73" s="2">
        <f t="shared" si="8"/>
        <v>6.9627726587264949</v>
      </c>
      <c r="AD73" s="2">
        <f t="shared" si="8"/>
        <v>32.535188531903088</v>
      </c>
      <c r="AE73" s="2">
        <f t="shared" si="8"/>
        <v>11.99302776459694</v>
      </c>
      <c r="AF73" s="2">
        <f t="shared" si="8"/>
        <v>4.8891908364886651</v>
      </c>
      <c r="AG73" s="2">
        <f t="shared" si="8"/>
        <v>2.8691973341574348</v>
      </c>
      <c r="AH73" s="2">
        <f t="shared" si="8"/>
        <v>12.783777161495903</v>
      </c>
      <c r="AI73" s="2">
        <f t="shared" si="8"/>
        <v>-0.79987735679403826</v>
      </c>
      <c r="AJ73" s="2">
        <f t="shared" si="8"/>
        <v>6.0991570695039092</v>
      </c>
      <c r="AK73" s="2">
        <f t="shared" si="8"/>
        <v>165.24409078089789</v>
      </c>
      <c r="AL73" s="2">
        <f t="shared" si="8"/>
        <v>157.54720692613415</v>
      </c>
    </row>
    <row r="74" spans="1:38" x14ac:dyDescent="0.25">
      <c r="A74">
        <f t="shared" si="6"/>
        <v>2077</v>
      </c>
      <c r="B74">
        <v>64651</v>
      </c>
      <c r="C74" s="3">
        <v>180203.5457856264</v>
      </c>
      <c r="D74" s="3">
        <v>49033.288574876962</v>
      </c>
      <c r="E74" s="4">
        <v>0.75871186623737497</v>
      </c>
      <c r="F74" s="3">
        <v>88.901436626881477</v>
      </c>
      <c r="G74" s="3">
        <v>313.66134976892846</v>
      </c>
      <c r="H74" s="3">
        <v>57191.95</v>
      </c>
      <c r="I74" s="3">
        <v>35595.03</v>
      </c>
      <c r="J74" s="3">
        <v>21596.92</v>
      </c>
      <c r="K74" s="3">
        <v>4480.3620000000001</v>
      </c>
      <c r="L74" s="3">
        <v>1012.245</v>
      </c>
      <c r="M74" s="3">
        <v>12553.36</v>
      </c>
      <c r="N74" s="3">
        <v>58662.07</v>
      </c>
      <c r="O74" s="3">
        <v>21651.4</v>
      </c>
      <c r="P74" s="3">
        <v>8808.3510000000006</v>
      </c>
      <c r="Q74" s="3">
        <v>5165.5029999999997</v>
      </c>
      <c r="R74" s="3">
        <v>23036.82</v>
      </c>
      <c r="S74" s="3">
        <v>-1470.124</v>
      </c>
      <c r="T74" s="3">
        <v>11154.65</v>
      </c>
      <c r="U74" s="3">
        <v>302219.59999999998</v>
      </c>
      <c r="V74" s="3">
        <v>288730.59999999998</v>
      </c>
      <c r="W74" s="2">
        <f t="shared" si="7"/>
        <v>3.8518129469175553</v>
      </c>
      <c r="X74" s="2">
        <f t="shared" si="8"/>
        <v>31.737416570058308</v>
      </c>
      <c r="Y74" s="2">
        <f t="shared" si="8"/>
        <v>19.752680140014853</v>
      </c>
      <c r="Z74" s="2">
        <f t="shared" si="8"/>
        <v>11.984736430043453</v>
      </c>
      <c r="AA74" s="2">
        <f t="shared" si="8"/>
        <v>2.4862784916174316</v>
      </c>
      <c r="AB74" s="2">
        <f t="shared" si="8"/>
        <v>0.56172313124414663</v>
      </c>
      <c r="AC74" s="2">
        <f t="shared" si="8"/>
        <v>6.9662114279003804</v>
      </c>
      <c r="AD74" s="2">
        <f t="shared" si="8"/>
        <v>32.553227376438819</v>
      </c>
      <c r="AE74" s="2">
        <f t="shared" si="8"/>
        <v>12.014968909522414</v>
      </c>
      <c r="AF74" s="2">
        <f t="shared" si="8"/>
        <v>4.8880009333881729</v>
      </c>
      <c r="AG74" s="2">
        <f t="shared" si="8"/>
        <v>2.8664824421074275</v>
      </c>
      <c r="AH74" s="2">
        <f t="shared" si="8"/>
        <v>12.783777311132958</v>
      </c>
      <c r="AI74" s="2">
        <f t="shared" si="8"/>
        <v>-0.81581302609266504</v>
      </c>
      <c r="AJ74" s="2">
        <f t="shared" si="8"/>
        <v>6.1900280326724459</v>
      </c>
      <c r="AK74" s="2">
        <f t="shared" si="8"/>
        <v>167.71012949963048</v>
      </c>
      <c r="AL74" s="2">
        <f t="shared" si="8"/>
        <v>160.22470520279299</v>
      </c>
    </row>
    <row r="75" spans="1:38" x14ac:dyDescent="0.25">
      <c r="A75">
        <f t="shared" si="6"/>
        <v>2078</v>
      </c>
      <c r="B75">
        <v>65016</v>
      </c>
      <c r="C75" s="3">
        <v>185308.4377358958</v>
      </c>
      <c r="D75" s="3">
        <v>49433.683280489044</v>
      </c>
      <c r="E75" s="4">
        <v>0.75852168749604842</v>
      </c>
      <c r="F75" s="3">
        <v>89.707513710289987</v>
      </c>
      <c r="G75" s="3">
        <v>313.38234583844337</v>
      </c>
      <c r="H75" s="3">
        <v>58814.07</v>
      </c>
      <c r="I75" s="3">
        <v>36603.379999999997</v>
      </c>
      <c r="J75" s="3">
        <v>22210.69</v>
      </c>
      <c r="K75" s="3">
        <v>4616.0320000000002</v>
      </c>
      <c r="L75" s="3">
        <v>1034.9939999999999</v>
      </c>
      <c r="M75" s="3">
        <v>12913.64</v>
      </c>
      <c r="N75" s="3">
        <v>60358.8</v>
      </c>
      <c r="O75" s="3">
        <v>22304.73</v>
      </c>
      <c r="P75" s="3">
        <v>9056.7980000000007</v>
      </c>
      <c r="Q75" s="3">
        <v>5307.8540000000003</v>
      </c>
      <c r="R75" s="3">
        <v>23689.41</v>
      </c>
      <c r="S75" s="3">
        <v>-1544.722</v>
      </c>
      <c r="T75" s="3">
        <v>11640.94</v>
      </c>
      <c r="U75" s="3">
        <v>315405.3</v>
      </c>
      <c r="V75" s="3">
        <v>301916.3</v>
      </c>
      <c r="W75" s="2">
        <f t="shared" si="7"/>
        <v>3.8518150378069458</v>
      </c>
      <c r="X75" s="2">
        <f t="shared" si="8"/>
        <v>31.738473821587466</v>
      </c>
      <c r="Y75" s="2">
        <f t="shared" si="8"/>
        <v>19.752678532732357</v>
      </c>
      <c r="Z75" s="2">
        <f t="shared" si="8"/>
        <v>11.985795288855108</v>
      </c>
      <c r="AA75" s="2">
        <f t="shared" si="8"/>
        <v>2.4909993610646235</v>
      </c>
      <c r="AB75" s="2">
        <f t="shared" si="8"/>
        <v>0.55852502597592879</v>
      </c>
      <c r="AC75" s="2">
        <f t="shared" si="8"/>
        <v>6.9687274674479216</v>
      </c>
      <c r="AD75" s="2">
        <f t="shared" si="8"/>
        <v>32.572073208033956</v>
      </c>
      <c r="AE75" s="2">
        <f t="shared" si="8"/>
        <v>12.036543112941795</v>
      </c>
      <c r="AF75" s="2">
        <f t="shared" si="8"/>
        <v>4.8874180316105607</v>
      </c>
      <c r="AG75" s="2">
        <f t="shared" si="8"/>
        <v>2.8643347625459068</v>
      </c>
      <c r="AH75" s="2">
        <f t="shared" si="8"/>
        <v>12.783772983809017</v>
      </c>
      <c r="AI75" s="2">
        <f t="shared" si="8"/>
        <v>-0.83359506931981142</v>
      </c>
      <c r="AJ75" s="2">
        <f t="shared" si="8"/>
        <v>6.2819265772402826</v>
      </c>
      <c r="AK75" s="2">
        <f t="shared" si="8"/>
        <v>170.20557933229142</v>
      </c>
      <c r="AL75" s="2">
        <f t="shared" si="8"/>
        <v>162.92636411424252</v>
      </c>
    </row>
    <row r="76" spans="1:38" x14ac:dyDescent="0.25">
      <c r="A76">
        <f t="shared" si="6"/>
        <v>2079</v>
      </c>
      <c r="B76">
        <v>65381</v>
      </c>
      <c r="C76" s="3">
        <v>190572.94086458886</v>
      </c>
      <c r="D76" s="3">
        <v>49841.216826619115</v>
      </c>
      <c r="E76" s="4">
        <v>0.75834715877489811</v>
      </c>
      <c r="F76" s="3">
        <v>90.52065360500535</v>
      </c>
      <c r="G76" s="3">
        <v>313.12690336683818</v>
      </c>
      <c r="H76" s="3">
        <v>60484.94</v>
      </c>
      <c r="I76" s="3">
        <v>37643.26</v>
      </c>
      <c r="J76" s="3">
        <v>22841.68</v>
      </c>
      <c r="K76" s="3">
        <v>4755.9939999999997</v>
      </c>
      <c r="L76" s="3">
        <v>1058.3009999999999</v>
      </c>
      <c r="M76" s="3">
        <v>13283.51</v>
      </c>
      <c r="N76" s="3">
        <v>62107.41</v>
      </c>
      <c r="O76" s="3">
        <v>22975.94</v>
      </c>
      <c r="P76" s="3">
        <v>9314.09</v>
      </c>
      <c r="Q76" s="3">
        <v>5454.9669999999996</v>
      </c>
      <c r="R76" s="3">
        <v>24362.42</v>
      </c>
      <c r="S76" s="3">
        <v>-1622.4670000000001</v>
      </c>
      <c r="T76" s="3">
        <v>12148.83</v>
      </c>
      <c r="U76" s="3">
        <v>329176.59999999998</v>
      </c>
      <c r="V76" s="3">
        <v>315687.59999999998</v>
      </c>
      <c r="W76" s="2">
        <f t="shared" si="7"/>
        <v>3.8518154260565693</v>
      </c>
      <c r="X76" s="2">
        <f t="shared" si="8"/>
        <v>31.738472275021156</v>
      </c>
      <c r="Y76" s="2">
        <f t="shared" si="8"/>
        <v>19.752678333671373</v>
      </c>
      <c r="Z76" s="2">
        <f t="shared" si="8"/>
        <v>11.985793941349785</v>
      </c>
      <c r="AA76" s="2">
        <f t="shared" si="8"/>
        <v>2.4956292212436182</v>
      </c>
      <c r="AB76" s="2">
        <f t="shared" si="8"/>
        <v>0.55532595299139198</v>
      </c>
      <c r="AC76" s="2">
        <f t="shared" si="8"/>
        <v>6.9703022578838016</v>
      </c>
      <c r="AD76" s="2">
        <f t="shared" si="8"/>
        <v>32.589836583426745</v>
      </c>
      <c r="AE76" s="2">
        <f t="shared" si="8"/>
        <v>12.056244656645928</v>
      </c>
      <c r="AF76" s="2">
        <f t="shared" si="8"/>
        <v>4.8874147388102198</v>
      </c>
      <c r="AG76" s="2">
        <f t="shared" si="8"/>
        <v>2.8624037469600752</v>
      </c>
      <c r="AH76" s="2">
        <f t="shared" si="8"/>
        <v>12.783777114144792</v>
      </c>
      <c r="AI76" s="2">
        <f t="shared" si="8"/>
        <v>-0.85136273420518815</v>
      </c>
      <c r="AJ76" s="2">
        <f t="shared" si="8"/>
        <v>6.3748976874069028</v>
      </c>
      <c r="AK76" s="2">
        <f t="shared" si="8"/>
        <v>172.72997861427535</v>
      </c>
      <c r="AL76" s="2">
        <f t="shared" si="8"/>
        <v>165.65184887623212</v>
      </c>
    </row>
    <row r="77" spans="1:38" x14ac:dyDescent="0.25">
      <c r="A77">
        <f t="shared" si="6"/>
        <v>2080</v>
      </c>
      <c r="B77">
        <v>65746</v>
      </c>
      <c r="C77" s="3">
        <v>196000.2593864708</v>
      </c>
      <c r="D77" s="3">
        <v>50255.556038334857</v>
      </c>
      <c r="E77" s="4">
        <v>0.75819671741510475</v>
      </c>
      <c r="F77" s="3">
        <v>91.340847546978793</v>
      </c>
      <c r="G77" s="3">
        <v>312.89565787911374</v>
      </c>
      <c r="H77" s="3">
        <v>62205.599999999999</v>
      </c>
      <c r="I77" s="3">
        <v>38715.300000000003</v>
      </c>
      <c r="J77" s="3">
        <v>23490.3</v>
      </c>
      <c r="K77" s="3">
        <v>4900.4660000000003</v>
      </c>
      <c r="L77" s="3">
        <v>1082.19</v>
      </c>
      <c r="M77" s="3">
        <v>13662.97</v>
      </c>
      <c r="N77" s="3">
        <v>63909.77</v>
      </c>
      <c r="O77" s="3">
        <v>23666.41</v>
      </c>
      <c r="P77" s="3">
        <v>9580.2150000000001</v>
      </c>
      <c r="Q77" s="3">
        <v>5606.9110000000001</v>
      </c>
      <c r="R77" s="3">
        <v>25056.23</v>
      </c>
      <c r="S77" s="3">
        <v>-1704.165</v>
      </c>
      <c r="T77" s="3">
        <v>12679.28</v>
      </c>
      <c r="U77" s="3">
        <v>343560</v>
      </c>
      <c r="V77" s="3">
        <v>330071</v>
      </c>
      <c r="W77" s="2">
        <f t="shared" si="7"/>
        <v>3.8518169274486707</v>
      </c>
      <c r="X77" s="2">
        <f t="shared" si="8"/>
        <v>31.737509018977264</v>
      </c>
      <c r="Y77" s="2">
        <f t="shared" si="8"/>
        <v>19.752677940931534</v>
      </c>
      <c r="Z77" s="2">
        <f t="shared" si="8"/>
        <v>11.984831078045731</v>
      </c>
      <c r="AA77" s="2">
        <f t="shared" si="8"/>
        <v>2.5002344462908717</v>
      </c>
      <c r="AB77" s="2">
        <f t="shared" si="8"/>
        <v>0.55213702440370327</v>
      </c>
      <c r="AC77" s="2">
        <f t="shared" si="8"/>
        <v>6.9708938359410695</v>
      </c>
      <c r="AD77" s="2">
        <f t="shared" si="8"/>
        <v>32.60698235811185</v>
      </c>
      <c r="AE77" s="2">
        <f t="shared" si="8"/>
        <v>12.074682999951992</v>
      </c>
      <c r="AF77" s="2">
        <f t="shared" si="8"/>
        <v>4.8878583273248912</v>
      </c>
      <c r="AG77" s="2">
        <f t="shared" si="8"/>
        <v>2.8606650917458043</v>
      </c>
      <c r="AH77" s="2">
        <f t="shared" si="8"/>
        <v>12.783773898275536</v>
      </c>
      <c r="AI77" s="2">
        <f t="shared" si="8"/>
        <v>-0.86947078811755507</v>
      </c>
      <c r="AJ77" s="2">
        <f t="shared" si="8"/>
        <v>6.4690118470706501</v>
      </c>
      <c r="AK77" s="2">
        <f t="shared" si="8"/>
        <v>175.28548231284367</v>
      </c>
      <c r="AL77" s="2">
        <f t="shared" si="8"/>
        <v>168.4033485635191</v>
      </c>
    </row>
    <row r="78" spans="1:38" x14ac:dyDescent="0.25">
      <c r="A78">
        <f t="shared" si="6"/>
        <v>2081</v>
      </c>
      <c r="B78">
        <v>66112</v>
      </c>
      <c r="C78" s="3">
        <v>201603.4453908577</v>
      </c>
      <c r="D78" s="3">
        <v>50678.648157249983</v>
      </c>
      <c r="E78" s="4">
        <v>0.75808271192161114</v>
      </c>
      <c r="F78" s="3">
        <v>92.168424953684692</v>
      </c>
      <c r="G78" s="3">
        <v>312.700378300002</v>
      </c>
      <c r="H78" s="3">
        <v>63978.95</v>
      </c>
      <c r="I78" s="3">
        <v>39822.080000000002</v>
      </c>
      <c r="J78" s="3">
        <v>24156.87</v>
      </c>
      <c r="K78" s="3">
        <v>5049.7089999999998</v>
      </c>
      <c r="L78" s="3">
        <v>1106.692</v>
      </c>
      <c r="M78" s="3">
        <v>14051.98</v>
      </c>
      <c r="N78" s="3">
        <v>65763.62</v>
      </c>
      <c r="O78" s="3">
        <v>24371.26</v>
      </c>
      <c r="P78" s="3">
        <v>9855.5650000000005</v>
      </c>
      <c r="Q78" s="3">
        <v>5764.2629999999999</v>
      </c>
      <c r="R78" s="3">
        <v>25772.53</v>
      </c>
      <c r="S78" s="3">
        <v>-1784.663</v>
      </c>
      <c r="T78" s="3">
        <v>13233.31</v>
      </c>
      <c r="U78" s="3">
        <v>358578</v>
      </c>
      <c r="V78" s="3">
        <v>345089</v>
      </c>
      <c r="W78" s="2">
        <f t="shared" si="7"/>
        <v>3.8518191873326346</v>
      </c>
      <c r="X78" s="2">
        <f t="shared" si="8"/>
        <v>31.735047918432706</v>
      </c>
      <c r="Y78" s="2">
        <f t="shared" si="8"/>
        <v>19.752678295152712</v>
      </c>
      <c r="Z78" s="2">
        <f t="shared" si="8"/>
        <v>11.982369623279991</v>
      </c>
      <c r="AA78" s="2">
        <f t="shared" si="8"/>
        <v>2.5047731650666489</v>
      </c>
      <c r="AB78" s="2">
        <f t="shared" si="8"/>
        <v>0.5489449834820066</v>
      </c>
      <c r="AC78" s="2">
        <f t="shared" si="8"/>
        <v>6.9701090538193888</v>
      </c>
      <c r="AD78" s="2">
        <f t="shared" si="8"/>
        <v>32.620285765702619</v>
      </c>
      <c r="AE78" s="2">
        <f t="shared" si="8"/>
        <v>12.088712051894916</v>
      </c>
      <c r="AF78" s="2">
        <f t="shared" si="8"/>
        <v>4.888589567947399</v>
      </c>
      <c r="AG78" s="2">
        <f t="shared" si="8"/>
        <v>2.8592085759370649</v>
      </c>
      <c r="AH78" s="2">
        <f t="shared" si="8"/>
        <v>12.783774577876699</v>
      </c>
      <c r="AI78" s="2">
        <f t="shared" si="8"/>
        <v>-0.88523437510702918</v>
      </c>
      <c r="AJ78" s="2">
        <f t="shared" si="8"/>
        <v>6.564029684286389</v>
      </c>
      <c r="AK78" s="2">
        <f t="shared" si="8"/>
        <v>177.86303170801901</v>
      </c>
      <c r="AL78" s="2">
        <f t="shared" si="8"/>
        <v>171.17217383411298</v>
      </c>
    </row>
    <row r="79" spans="1:38" x14ac:dyDescent="0.25">
      <c r="A79">
        <f t="shared" si="6"/>
        <v>2082</v>
      </c>
      <c r="B79">
        <v>66477</v>
      </c>
      <c r="C79" s="3">
        <v>207391.7642664662</v>
      </c>
      <c r="D79" s="3">
        <v>51111.490119371643</v>
      </c>
      <c r="E79" s="4">
        <v>0.7579957771057334</v>
      </c>
      <c r="F79" s="3">
        <v>93.00350957488358</v>
      </c>
      <c r="G79" s="3">
        <v>312.54325180388514</v>
      </c>
      <c r="H79" s="3">
        <v>65808.100000000006</v>
      </c>
      <c r="I79" s="3">
        <v>40965.43</v>
      </c>
      <c r="J79" s="3">
        <v>24842.67</v>
      </c>
      <c r="K79" s="3">
        <v>5203.87</v>
      </c>
      <c r="L79" s="3">
        <v>1131.8030000000001</v>
      </c>
      <c r="M79" s="3">
        <v>14451.49</v>
      </c>
      <c r="N79" s="3">
        <v>67674.69</v>
      </c>
      <c r="O79" s="3">
        <v>25094.05</v>
      </c>
      <c r="P79" s="3">
        <v>10140.61</v>
      </c>
      <c r="Q79" s="3">
        <v>5927.5330000000004</v>
      </c>
      <c r="R79" s="3">
        <v>26512.5</v>
      </c>
      <c r="S79" s="3">
        <v>-1866.5920000000001</v>
      </c>
      <c r="T79" s="3">
        <v>13811.78</v>
      </c>
      <c r="U79" s="3">
        <v>374256.4</v>
      </c>
      <c r="V79" s="3">
        <v>360767.4</v>
      </c>
      <c r="W79" s="2">
        <f t="shared" si="7"/>
        <v>3.8518202455253809</v>
      </c>
      <c r="X79" s="2">
        <f t="shared" si="8"/>
        <v>31.731298604242944</v>
      </c>
      <c r="Y79" s="2">
        <f t="shared" si="8"/>
        <v>19.752679256523315</v>
      </c>
      <c r="Z79" s="2">
        <f t="shared" si="8"/>
        <v>11.978619347719627</v>
      </c>
      <c r="AA79" s="2">
        <f t="shared" si="8"/>
        <v>2.5091979994508535</v>
      </c>
      <c r="AB79" s="2">
        <f t="shared" si="8"/>
        <v>0.54573189249010345</v>
      </c>
      <c r="AC79" s="2">
        <f t="shared" si="8"/>
        <v>6.9682082367707139</v>
      </c>
      <c r="AD79" s="2">
        <f t="shared" si="8"/>
        <v>32.631329522347151</v>
      </c>
      <c r="AE79" s="2">
        <f t="shared" si="8"/>
        <v>12.099829561099661</v>
      </c>
      <c r="AF79" s="2">
        <f t="shared" si="8"/>
        <v>4.8895914627404835</v>
      </c>
      <c r="AG79" s="2">
        <f t="shared" si="8"/>
        <v>2.8581332633749339</v>
      </c>
      <c r="AH79" s="2">
        <f t="shared" si="8"/>
        <v>12.783776681669748</v>
      </c>
      <c r="AI79" s="2">
        <f t="shared" si="8"/>
        <v>-0.90003188246266108</v>
      </c>
      <c r="AJ79" s="2">
        <f t="shared" si="8"/>
        <v>6.6597533652561092</v>
      </c>
      <c r="AK79" s="2">
        <f t="shared" si="8"/>
        <v>180.45866060483417</v>
      </c>
      <c r="AL79" s="2">
        <f t="shared" si="8"/>
        <v>173.95454504956615</v>
      </c>
    </row>
    <row r="80" spans="1:38" x14ac:dyDescent="0.25">
      <c r="A80">
        <f t="shared" si="6"/>
        <v>2083</v>
      </c>
      <c r="B80">
        <v>66842</v>
      </c>
      <c r="C80" s="3">
        <v>213371.602666586</v>
      </c>
      <c r="D80" s="3">
        <v>51554.108232309343</v>
      </c>
      <c r="E80" s="4">
        <v>0.75794645913820613</v>
      </c>
      <c r="F80" s="3">
        <v>93.846009495581441</v>
      </c>
      <c r="G80" s="3">
        <v>312.42580896756806</v>
      </c>
      <c r="H80" s="3">
        <v>67695.7</v>
      </c>
      <c r="I80" s="3">
        <v>42146.61</v>
      </c>
      <c r="J80" s="3">
        <v>25549.09</v>
      </c>
      <c r="K80" s="3">
        <v>5363.1980000000003</v>
      </c>
      <c r="L80" s="3">
        <v>1157.5530000000001</v>
      </c>
      <c r="M80" s="3">
        <v>14862.5</v>
      </c>
      <c r="N80" s="3">
        <v>69651.47</v>
      </c>
      <c r="O80" s="3">
        <v>25842.83</v>
      </c>
      <c r="P80" s="3">
        <v>10435.42</v>
      </c>
      <c r="Q80" s="3">
        <v>6096.2780000000002</v>
      </c>
      <c r="R80" s="3">
        <v>27276.94</v>
      </c>
      <c r="S80" s="3">
        <v>-1955.769</v>
      </c>
      <c r="T80" s="3">
        <v>14415.68</v>
      </c>
      <c r="U80" s="3">
        <v>390627.8</v>
      </c>
      <c r="V80" s="3">
        <v>377138.8</v>
      </c>
      <c r="W80" s="2">
        <f t="shared" si="7"/>
        <v>3.851819234086578</v>
      </c>
      <c r="X80" s="2">
        <f t="shared" si="8"/>
        <v>31.726668007354828</v>
      </c>
      <c r="Y80" s="2">
        <f t="shared" si="8"/>
        <v>19.752680053614352</v>
      </c>
      <c r="Z80" s="2">
        <f t="shared" si="8"/>
        <v>11.973987953740476</v>
      </c>
      <c r="AA80" s="2">
        <f t="shared" si="8"/>
        <v>2.5135481633797925</v>
      </c>
      <c r="AB80" s="2">
        <f t="shared" si="8"/>
        <v>0.54250565001791262</v>
      </c>
      <c r="AC80" s="2">
        <f t="shared" si="8"/>
        <v>6.9655473428786632</v>
      </c>
      <c r="AD80" s="2">
        <f t="shared" si="8"/>
        <v>32.643270767777487</v>
      </c>
      <c r="AE80" s="2">
        <f t="shared" si="8"/>
        <v>12.111653883193609</v>
      </c>
      <c r="AF80" s="2">
        <f t="shared" si="8"/>
        <v>4.890725789929208</v>
      </c>
      <c r="AG80" s="2">
        <f t="shared" si="8"/>
        <v>2.8571177812850905</v>
      </c>
      <c r="AH80" s="2">
        <f t="shared" si="8"/>
        <v>12.783772376037728</v>
      </c>
      <c r="AI80" s="2">
        <f t="shared" si="8"/>
        <v>-0.91660229175673402</v>
      </c>
      <c r="AJ80" s="2">
        <f t="shared" si="8"/>
        <v>6.7561380332911076</v>
      </c>
      <c r="AK80" s="2">
        <f t="shared" si="8"/>
        <v>183.07394007364428</v>
      </c>
      <c r="AL80" s="2">
        <f t="shared" si="8"/>
        <v>176.75210538176268</v>
      </c>
    </row>
    <row r="81" spans="1:44" x14ac:dyDescent="0.25">
      <c r="A81">
        <f t="shared" si="6"/>
        <v>2084</v>
      </c>
      <c r="B81">
        <v>67207</v>
      </c>
      <c r="C81" s="3">
        <v>219544.18196566869</v>
      </c>
      <c r="D81" s="3">
        <v>52005.434806622849</v>
      </c>
      <c r="E81" s="4">
        <v>0.7579394670935693</v>
      </c>
      <c r="F81" s="3">
        <v>94.695750997208847</v>
      </c>
      <c r="G81" s="3">
        <v>312.3399364826339</v>
      </c>
      <c r="H81" s="3">
        <v>69643.399999999994</v>
      </c>
      <c r="I81" s="3">
        <v>43365.86</v>
      </c>
      <c r="J81" s="3">
        <v>26277.54</v>
      </c>
      <c r="K81" s="3">
        <v>5527.9049999999997</v>
      </c>
      <c r="L81" s="3">
        <v>1183.96</v>
      </c>
      <c r="M81" s="3">
        <v>15286.11</v>
      </c>
      <c r="N81" s="3">
        <v>71691.62</v>
      </c>
      <c r="O81" s="3">
        <v>26614.45</v>
      </c>
      <c r="P81" s="3">
        <v>10739.84</v>
      </c>
      <c r="Q81" s="3">
        <v>6271.2939999999999</v>
      </c>
      <c r="R81" s="3">
        <v>28066.03</v>
      </c>
      <c r="S81" s="3">
        <v>-2048.2220000000002</v>
      </c>
      <c r="T81" s="3">
        <v>15046.28</v>
      </c>
      <c r="U81" s="3">
        <v>407722.3</v>
      </c>
      <c r="V81" s="3">
        <v>394233.3</v>
      </c>
      <c r="W81" s="2">
        <f t="shared" si="7"/>
        <v>3.8518200701537371</v>
      </c>
      <c r="X81" s="2">
        <f t="shared" si="8"/>
        <v>31.721815343250821</v>
      </c>
      <c r="Y81" s="2">
        <f t="shared" si="8"/>
        <v>19.752680126491057</v>
      </c>
      <c r="Z81" s="2">
        <f t="shared" si="8"/>
        <v>11.969135216759769</v>
      </c>
      <c r="AA81" s="2">
        <f t="shared" si="8"/>
        <v>2.5179009302393758</v>
      </c>
      <c r="AB81" s="2">
        <f t="shared" si="8"/>
        <v>0.53928097269511899</v>
      </c>
      <c r="AC81" s="2">
        <f t="shared" si="8"/>
        <v>6.962657749860286</v>
      </c>
      <c r="AD81" s="2">
        <f t="shared" si="8"/>
        <v>32.654757396946557</v>
      </c>
      <c r="AE81" s="2">
        <f t="shared" si="8"/>
        <v>12.122594077287753</v>
      </c>
      <c r="AF81" s="2">
        <f t="shared" si="8"/>
        <v>4.8918809434355435</v>
      </c>
      <c r="AG81" s="2">
        <f t="shared" si="8"/>
        <v>2.8565065782434065</v>
      </c>
      <c r="AH81" s="2">
        <f t="shared" si="8"/>
        <v>12.783773065044755</v>
      </c>
      <c r="AI81" s="2">
        <f t="shared" si="8"/>
        <v>-0.93294296467409543</v>
      </c>
      <c r="AJ81" s="2">
        <f t="shared" si="8"/>
        <v>6.8534177791843591</v>
      </c>
      <c r="AK81" s="2">
        <f t="shared" si="8"/>
        <v>185.71309717683968</v>
      </c>
      <c r="AL81" s="2">
        <f t="shared" si="8"/>
        <v>179.56900359201884</v>
      </c>
    </row>
    <row r="82" spans="1:44" x14ac:dyDescent="0.25">
      <c r="A82">
        <f t="shared" si="6"/>
        <v>2085</v>
      </c>
      <c r="B82">
        <v>67573</v>
      </c>
      <c r="C82" s="3">
        <v>225915.91552958667</v>
      </c>
      <c r="D82" s="3">
        <v>52465.435558922924</v>
      </c>
      <c r="E82" s="4">
        <v>0.75797670675807116</v>
      </c>
      <c r="F82" s="3">
        <v>95.553003672468549</v>
      </c>
      <c r="G82" s="3">
        <v>312.28517632003121</v>
      </c>
      <c r="H82" s="3">
        <v>71653.31</v>
      </c>
      <c r="I82" s="3">
        <v>44624.45</v>
      </c>
      <c r="J82" s="3">
        <v>27028.86</v>
      </c>
      <c r="K82" s="3">
        <v>5698.1779999999999</v>
      </c>
      <c r="L82" s="3">
        <v>1211.039</v>
      </c>
      <c r="M82" s="3">
        <v>15722.79</v>
      </c>
      <c r="N82" s="3">
        <v>73795.22</v>
      </c>
      <c r="O82" s="3">
        <v>27408.51</v>
      </c>
      <c r="P82" s="3">
        <v>11054.04</v>
      </c>
      <c r="Q82" s="3">
        <v>6452.0829999999996</v>
      </c>
      <c r="R82" s="3">
        <v>28880.58</v>
      </c>
      <c r="S82" s="3">
        <v>-2141.9090000000001</v>
      </c>
      <c r="T82" s="3">
        <v>15704.73</v>
      </c>
      <c r="U82" s="3">
        <v>425569</v>
      </c>
      <c r="V82" s="3">
        <v>412080</v>
      </c>
      <c r="W82" s="2">
        <f t="shared" si="7"/>
        <v>3.8518202217538753</v>
      </c>
      <c r="X82" s="2">
        <f t="shared" si="8"/>
        <v>31.71680482627</v>
      </c>
      <c r="Y82" s="2">
        <f t="shared" si="8"/>
        <v>19.752680945648489</v>
      </c>
      <c r="Z82" s="2">
        <f t="shared" si="8"/>
        <v>11.964123880621511</v>
      </c>
      <c r="AA82" s="2">
        <f t="shared" si="8"/>
        <v>2.5222561175658953</v>
      </c>
      <c r="AB82" s="2">
        <f t="shared" si="8"/>
        <v>0.53605740753638864</v>
      </c>
      <c r="AC82" s="2">
        <f t="shared" si="8"/>
        <v>6.9595760719836903</v>
      </c>
      <c r="AD82" s="2">
        <f t="shared" si="8"/>
        <v>32.664905359594087</v>
      </c>
      <c r="AE82" s="2">
        <f t="shared" si="8"/>
        <v>12.132173129878712</v>
      </c>
      <c r="AF82" s="2">
        <f t="shared" si="8"/>
        <v>4.8929886033427019</v>
      </c>
      <c r="AG82" s="2">
        <f t="shared" si="8"/>
        <v>2.8559665594498651</v>
      </c>
      <c r="AH82" s="2">
        <f t="shared" si="8"/>
        <v>12.783773968424862</v>
      </c>
      <c r="AI82" s="2">
        <f t="shared" si="8"/>
        <v>-0.94810009068152135</v>
      </c>
      <c r="AJ82" s="2">
        <f t="shared" si="8"/>
        <v>6.9515819472857183</v>
      </c>
      <c r="AK82" s="2">
        <f t="shared" si="8"/>
        <v>188.37495313351047</v>
      </c>
      <c r="AL82" s="2">
        <f t="shared" si="8"/>
        <v>182.40414759359118</v>
      </c>
    </row>
    <row r="83" spans="1:44" x14ac:dyDescent="0.25">
      <c r="A83">
        <f t="shared" si="6"/>
        <v>2086</v>
      </c>
      <c r="B83">
        <v>67938</v>
      </c>
      <c r="C83" s="3">
        <v>232493.12852727534</v>
      </c>
      <c r="D83" s="3">
        <v>52934.225668552353</v>
      </c>
      <c r="E83" s="4">
        <v>0.75806745835013201</v>
      </c>
      <c r="F83" s="3">
        <v>96.41777865486084</v>
      </c>
      <c r="G83" s="3">
        <v>312.26083354095101</v>
      </c>
      <c r="H83" s="3">
        <v>73727.240000000005</v>
      </c>
      <c r="I83" s="3">
        <v>45923.62</v>
      </c>
      <c r="J83" s="3">
        <v>27803.62</v>
      </c>
      <c r="K83" s="3">
        <v>5874.2629999999999</v>
      </c>
      <c r="L83" s="3">
        <v>1238.818</v>
      </c>
      <c r="M83" s="3">
        <v>16172.75</v>
      </c>
      <c r="N83" s="3">
        <v>75959.710000000006</v>
      </c>
      <c r="O83" s="3">
        <v>28221.5</v>
      </c>
      <c r="P83" s="3">
        <v>11378.05</v>
      </c>
      <c r="Q83" s="3">
        <v>6638.759</v>
      </c>
      <c r="R83" s="3">
        <v>29721.4</v>
      </c>
      <c r="S83" s="3">
        <v>-2232.462</v>
      </c>
      <c r="T83" s="3">
        <v>16392.150000000001</v>
      </c>
      <c r="U83" s="3">
        <v>444193.6</v>
      </c>
      <c r="V83" s="3">
        <v>430704.6</v>
      </c>
      <c r="W83" s="2">
        <f t="shared" si="7"/>
        <v>3.8518195639250044</v>
      </c>
      <c r="X83" s="2">
        <f t="shared" si="8"/>
        <v>31.71157808707046</v>
      </c>
      <c r="Y83" s="2">
        <f t="shared" si="8"/>
        <v>19.75267840856311</v>
      </c>
      <c r="Z83" s="2">
        <f t="shared" si="8"/>
        <v>11.958899678507345</v>
      </c>
      <c r="AA83" s="2">
        <f t="shared" si="8"/>
        <v>2.5266394053064887</v>
      </c>
      <c r="AB83" s="2">
        <f t="shared" si="8"/>
        <v>0.53284069419482472</v>
      </c>
      <c r="AC83" s="2">
        <f t="shared" si="8"/>
        <v>6.9562270947300986</v>
      </c>
      <c r="AD83" s="2">
        <f t="shared" si="8"/>
        <v>32.671808616953882</v>
      </c>
      <c r="AE83" s="2">
        <f t="shared" si="8"/>
        <v>12.138638323966269</v>
      </c>
      <c r="AF83" s="2">
        <f t="shared" si="8"/>
        <v>4.8939295849619757</v>
      </c>
      <c r="AG83" s="2">
        <f t="shared" si="8"/>
        <v>2.8554646075146959</v>
      </c>
      <c r="AH83" s="2">
        <f t="shared" si="8"/>
        <v>12.783775670390698</v>
      </c>
      <c r="AI83" s="2">
        <f t="shared" si="8"/>
        <v>-0.96022708892150976</v>
      </c>
      <c r="AJ83" s="2">
        <f t="shared" si="8"/>
        <v>7.0505954751591418</v>
      </c>
      <c r="AK83" s="2">
        <f t="shared" si="8"/>
        <v>191.05665737896794</v>
      </c>
      <c r="AL83" s="2">
        <f t="shared" si="8"/>
        <v>185.25476547556161</v>
      </c>
    </row>
    <row r="84" spans="1:44" x14ac:dyDescent="0.25">
      <c r="A84">
        <f t="shared" si="6"/>
        <v>2087</v>
      </c>
      <c r="B84">
        <v>68303</v>
      </c>
      <c r="C84" s="3">
        <v>239281.7486096581</v>
      </c>
      <c r="D84" s="3">
        <v>53411.610672072311</v>
      </c>
      <c r="E84" s="4">
        <v>0.75820960979745633</v>
      </c>
      <c r="F84" s="3">
        <v>97.290487114141484</v>
      </c>
      <c r="G84" s="3">
        <v>312.26397937999093</v>
      </c>
      <c r="H84" s="3">
        <v>75867.649999999994</v>
      </c>
      <c r="I84" s="3">
        <v>47264.56</v>
      </c>
      <c r="J84" s="3">
        <v>28603.09</v>
      </c>
      <c r="K84" s="3">
        <v>6056.3419999999996</v>
      </c>
      <c r="L84" s="3">
        <v>1267.307</v>
      </c>
      <c r="M84" s="3">
        <v>16636.95</v>
      </c>
      <c r="N84" s="3">
        <v>78193.61</v>
      </c>
      <c r="O84" s="3">
        <v>29060.83</v>
      </c>
      <c r="P84" s="3">
        <v>11712.03</v>
      </c>
      <c r="Q84" s="3">
        <v>6831.5140000000001</v>
      </c>
      <c r="R84" s="3">
        <v>30589.24</v>
      </c>
      <c r="S84" s="3">
        <v>-2325.9569999999999</v>
      </c>
      <c r="T84" s="3">
        <v>17109.54</v>
      </c>
      <c r="U84" s="3">
        <v>463629.1</v>
      </c>
      <c r="V84" s="3">
        <v>450140.1</v>
      </c>
      <c r="W84" s="2">
        <f t="shared" si="7"/>
        <v>3.8518204674718413</v>
      </c>
      <c r="X84" s="2">
        <f t="shared" si="8"/>
        <v>31.70640905160025</v>
      </c>
      <c r="Y84" s="2">
        <f t="shared" si="8"/>
        <v>19.752680793512166</v>
      </c>
      <c r="Z84" s="2">
        <f t="shared" si="8"/>
        <v>11.953728258088088</v>
      </c>
      <c r="AA84" s="2">
        <f t="shared" si="8"/>
        <v>2.5310505440512099</v>
      </c>
      <c r="AB84" s="2">
        <f t="shared" si="8"/>
        <v>0.5296296133590056</v>
      </c>
      <c r="AC84" s="2">
        <f t="shared" si="8"/>
        <v>6.9528704536257662</v>
      </c>
      <c r="AD84" s="2">
        <f t="shared" si="8"/>
        <v>32.678468146585537</v>
      </c>
      <c r="AE84" s="2">
        <f t="shared" si="8"/>
        <v>12.145025756814878</v>
      </c>
      <c r="AF84" s="2">
        <f t="shared" si="8"/>
        <v>4.8946608205818123</v>
      </c>
      <c r="AG84" s="2">
        <f t="shared" si="8"/>
        <v>2.855008390608301</v>
      </c>
      <c r="AH84" s="2">
        <f t="shared" si="8"/>
        <v>12.783774850250042</v>
      </c>
      <c r="AI84" s="2">
        <f t="shared" si="8"/>
        <v>-0.97205784123316019</v>
      </c>
      <c r="AJ84" s="2">
        <f t="shared" si="8"/>
        <v>7.1503740253548989</v>
      </c>
      <c r="AK84" s="2">
        <f t="shared" si="8"/>
        <v>193.75865593339557</v>
      </c>
      <c r="AL84" s="2">
        <f t="shared" si="8"/>
        <v>188.12136847692321</v>
      </c>
    </row>
    <row r="85" spans="1:44" x14ac:dyDescent="0.25">
      <c r="A85">
        <f t="shared" si="6"/>
        <v>2088</v>
      </c>
      <c r="B85">
        <v>68668</v>
      </c>
      <c r="C85" s="3">
        <v>246290.60942777715</v>
      </c>
      <c r="D85" s="3">
        <v>53898.159740622148</v>
      </c>
      <c r="E85" s="4">
        <v>0.75840746599155406</v>
      </c>
      <c r="F85" s="3">
        <v>98.170981801511516</v>
      </c>
      <c r="G85" s="3">
        <v>312.29615246334839</v>
      </c>
      <c r="H85" s="3">
        <v>78077.59</v>
      </c>
      <c r="I85" s="3">
        <v>48649</v>
      </c>
      <c r="J85" s="3">
        <v>29428.59</v>
      </c>
      <c r="K85" s="3">
        <v>6244.6310000000003</v>
      </c>
      <c r="L85" s="3">
        <v>1296.528</v>
      </c>
      <c r="M85" s="3">
        <v>17116.32</v>
      </c>
      <c r="N85" s="3">
        <v>80504.94</v>
      </c>
      <c r="O85" s="3">
        <v>29932.91</v>
      </c>
      <c r="P85" s="3">
        <v>12056.2</v>
      </c>
      <c r="Q85" s="3">
        <v>7030.5879999999997</v>
      </c>
      <c r="R85" s="3">
        <v>31485.24</v>
      </c>
      <c r="S85" s="3">
        <v>-2427.35</v>
      </c>
      <c r="T85" s="3">
        <v>17858.16</v>
      </c>
      <c r="U85" s="3">
        <v>483914.6</v>
      </c>
      <c r="V85" s="3">
        <v>470425.59999999998</v>
      </c>
      <c r="W85" s="2">
        <f t="shared" si="7"/>
        <v>3.8518203451854083</v>
      </c>
      <c r="X85" s="2">
        <f t="shared" si="8"/>
        <v>31.7014076100598</v>
      </c>
      <c r="Y85" s="2">
        <f t="shared" si="8"/>
        <v>19.75268164426949</v>
      </c>
      <c r="Z85" s="2">
        <f t="shared" si="8"/>
        <v>11.948725965790308</v>
      </c>
      <c r="AA85" s="2">
        <f t="shared" si="8"/>
        <v>2.5354726331257833</v>
      </c>
      <c r="AB85" s="2">
        <f t="shared" si="8"/>
        <v>0.52642201950464418</v>
      </c>
      <c r="AC85" s="2">
        <f t="shared" si="8"/>
        <v>6.9496437723579678</v>
      </c>
      <c r="AD85" s="2">
        <f t="shared" si="8"/>
        <v>32.686970967769462</v>
      </c>
      <c r="AE85" s="2">
        <f t="shared" si="8"/>
        <v>12.153492197508083</v>
      </c>
      <c r="AF85" s="2">
        <f t="shared" si="8"/>
        <v>4.8951115221205335</v>
      </c>
      <c r="AG85" s="2">
        <f t="shared" si="8"/>
        <v>2.8545903623100441</v>
      </c>
      <c r="AH85" s="2">
        <f t="shared" si="8"/>
        <v>12.783776073781979</v>
      </c>
      <c r="AI85" s="2">
        <f t="shared" si="8"/>
        <v>-0.98556335770966619</v>
      </c>
      <c r="AJ85" s="2">
        <f t="shared" si="8"/>
        <v>7.2508489225354609</v>
      </c>
      <c r="AK85" s="2">
        <f t="shared" si="8"/>
        <v>196.48114117071293</v>
      </c>
      <c r="AL85" s="2">
        <f t="shared" si="8"/>
        <v>191.00427787034599</v>
      </c>
    </row>
    <row r="86" spans="1:44" x14ac:dyDescent="0.25">
      <c r="A86">
        <f t="shared" si="6"/>
        <v>2089</v>
      </c>
      <c r="B86">
        <v>69034</v>
      </c>
      <c r="C86" s="3">
        <v>253521.52816481623</v>
      </c>
      <c r="D86" s="3">
        <v>54392.696868678649</v>
      </c>
      <c r="E86" s="4">
        <v>0.75866964853481211</v>
      </c>
      <c r="F86" s="3">
        <v>99.059082646557329</v>
      </c>
      <c r="G86" s="3">
        <v>312.35171473565043</v>
      </c>
      <c r="H86" s="3">
        <v>80359.17</v>
      </c>
      <c r="I86" s="3">
        <v>50077.3</v>
      </c>
      <c r="J86" s="3">
        <v>30281.87</v>
      </c>
      <c r="K86" s="3">
        <v>6439.4059999999999</v>
      </c>
      <c r="L86" s="3">
        <v>1326.511</v>
      </c>
      <c r="M86" s="3">
        <v>17612.2</v>
      </c>
      <c r="N86" s="3">
        <v>82892.66</v>
      </c>
      <c r="O86" s="3">
        <v>30836.66</v>
      </c>
      <c r="P86" s="3">
        <v>12410.4</v>
      </c>
      <c r="Q86" s="3">
        <v>7235.9759999999997</v>
      </c>
      <c r="R86" s="3">
        <v>32409.62</v>
      </c>
      <c r="S86" s="3">
        <v>-2533.489</v>
      </c>
      <c r="T86" s="3">
        <v>18639.52</v>
      </c>
      <c r="U86" s="3">
        <v>505087.6</v>
      </c>
      <c r="V86" s="3">
        <v>491598.6</v>
      </c>
      <c r="W86" s="2">
        <f t="shared" si="7"/>
        <v>3.8518201352056751</v>
      </c>
      <c r="X86" s="2">
        <f t="shared" si="8"/>
        <v>31.697177979993047</v>
      </c>
      <c r="Y86" s="2">
        <f t="shared" si="8"/>
        <v>19.752681503025801</v>
      </c>
      <c r="Z86" s="2">
        <f t="shared" si="8"/>
        <v>11.944496476967247</v>
      </c>
      <c r="AA86" s="2">
        <f t="shared" si="8"/>
        <v>2.5399839006231035</v>
      </c>
      <c r="AB86" s="2">
        <f t="shared" si="8"/>
        <v>0.52323406599917044</v>
      </c>
      <c r="AC86" s="2">
        <f t="shared" si="8"/>
        <v>6.9470234451056863</v>
      </c>
      <c r="AD86" s="2">
        <f t="shared" si="8"/>
        <v>32.696497453309313</v>
      </c>
      <c r="AE86" s="2">
        <f t="shared" si="8"/>
        <v>12.16332996381785</v>
      </c>
      <c r="AF86" s="2">
        <f t="shared" si="8"/>
        <v>4.8952055826722161</v>
      </c>
      <c r="AG86" s="2">
        <f t="shared" si="8"/>
        <v>2.8541860142527375</v>
      </c>
      <c r="AH86" s="2">
        <f t="shared" si="8"/>
        <v>12.783774314791232</v>
      </c>
      <c r="AI86" s="2">
        <f t="shared" si="8"/>
        <v>-0.99931907887244975</v>
      </c>
      <c r="AJ86" s="2">
        <f t="shared" si="8"/>
        <v>7.3522434701806896</v>
      </c>
      <c r="AK86" s="2">
        <f t="shared" si="8"/>
        <v>199.22868233566294</v>
      </c>
      <c r="AL86" s="2">
        <f t="shared" si="8"/>
        <v>193.90802964883048</v>
      </c>
    </row>
    <row r="87" spans="1:44" x14ac:dyDescent="0.25">
      <c r="A87">
        <f t="shared" si="6"/>
        <v>2090</v>
      </c>
      <c r="B87">
        <v>69399</v>
      </c>
      <c r="C87" s="3">
        <v>260985.39200122509</v>
      </c>
      <c r="D87" s="3">
        <v>54896.138449045895</v>
      </c>
      <c r="E87" s="4">
        <v>0.75899626386562469</v>
      </c>
      <c r="F87" s="3">
        <v>99.954855879923656</v>
      </c>
      <c r="G87" s="3">
        <v>312.43342246081778</v>
      </c>
      <c r="H87" s="3">
        <v>82715.64</v>
      </c>
      <c r="I87" s="3">
        <v>51551.61</v>
      </c>
      <c r="J87" s="3">
        <v>31164.03</v>
      </c>
      <c r="K87" s="3">
        <v>6640.8909999999996</v>
      </c>
      <c r="L87" s="3">
        <v>1357.2729999999999</v>
      </c>
      <c r="M87" s="3">
        <v>18125.29</v>
      </c>
      <c r="N87" s="3">
        <v>85356.17</v>
      </c>
      <c r="O87" s="3">
        <v>31769.39</v>
      </c>
      <c r="P87" s="3">
        <v>12775</v>
      </c>
      <c r="Q87" s="3">
        <v>7448</v>
      </c>
      <c r="R87" s="3">
        <v>33363.78</v>
      </c>
      <c r="S87" s="3">
        <v>-2640.53</v>
      </c>
      <c r="T87" s="3">
        <v>19455.07</v>
      </c>
      <c r="U87" s="3">
        <v>527183.19999999995</v>
      </c>
      <c r="V87" s="3">
        <v>513694.2</v>
      </c>
      <c r="W87" s="2">
        <f t="shared" si="7"/>
        <v>3.8518209514547577</v>
      </c>
      <c r="X87" s="2">
        <f t="shared" si="8"/>
        <v>31.693589961392064</v>
      </c>
      <c r="Y87" s="2">
        <f t="shared" si="8"/>
        <v>19.752680257199227</v>
      </c>
      <c r="Z87" s="2">
        <f t="shared" si="8"/>
        <v>11.940909704192835</v>
      </c>
      <c r="AA87" s="2">
        <f t="shared" si="8"/>
        <v>2.5445450985121907</v>
      </c>
      <c r="AB87" s="2">
        <f t="shared" si="8"/>
        <v>0.5200570766020608</v>
      </c>
      <c r="AC87" s="2">
        <f t="shared" si="8"/>
        <v>6.9449442595296365</v>
      </c>
      <c r="AD87" s="2">
        <f t="shared" si="8"/>
        <v>32.705343906604291</v>
      </c>
      <c r="AE87" s="2">
        <f t="shared" si="8"/>
        <v>12.172861383694176</v>
      </c>
      <c r="AF87" s="2">
        <f t="shared" si="8"/>
        <v>4.8949099802260321</v>
      </c>
      <c r="AG87" s="2">
        <f t="shared" si="8"/>
        <v>2.8537995720331497</v>
      </c>
      <c r="AH87" s="2">
        <f t="shared" si="8"/>
        <v>12.783772970650935</v>
      </c>
      <c r="AI87" s="2">
        <f t="shared" si="8"/>
        <v>-1.0117539452122306</v>
      </c>
      <c r="AJ87" s="2">
        <f t="shared" si="8"/>
        <v>7.4544670300584013</v>
      </c>
      <c r="AK87" s="2">
        <f t="shared" si="8"/>
        <v>201.99720603424626</v>
      </c>
      <c r="AL87" s="2">
        <f t="shared" si="8"/>
        <v>196.82871752361859</v>
      </c>
    </row>
    <row r="88" spans="1:44" x14ac:dyDescent="0.25">
      <c r="A88">
        <f t="shared" si="6"/>
        <v>2091</v>
      </c>
      <c r="B88">
        <v>69764</v>
      </c>
      <c r="C88" s="3">
        <v>268691.12341755803</v>
      </c>
      <c r="D88" s="3">
        <v>55408.789049113286</v>
      </c>
      <c r="E88" s="4">
        <v>0.75939249717630308</v>
      </c>
      <c r="F88" s="3">
        <v>100.85860654446607</v>
      </c>
      <c r="G88" s="3">
        <v>312.54111339767854</v>
      </c>
      <c r="H88" s="3">
        <v>85149.6</v>
      </c>
      <c r="I88" s="3">
        <v>53073.7</v>
      </c>
      <c r="J88" s="3">
        <v>32075.9</v>
      </c>
      <c r="K88" s="3">
        <v>6849.3639999999996</v>
      </c>
      <c r="L88" s="3">
        <v>1388.845</v>
      </c>
      <c r="M88" s="3">
        <v>18656.009999999998</v>
      </c>
      <c r="N88" s="3">
        <v>87899.72</v>
      </c>
      <c r="O88" s="3">
        <v>32733.759999999998</v>
      </c>
      <c r="P88" s="3">
        <v>13150.24</v>
      </c>
      <c r="Q88" s="3">
        <v>7666.8590000000004</v>
      </c>
      <c r="R88" s="3">
        <v>34348.870000000003</v>
      </c>
      <c r="S88" s="3">
        <v>-2750.1219999999998</v>
      </c>
      <c r="T88" s="3">
        <v>20306.150000000001</v>
      </c>
      <c r="U88" s="3">
        <v>550239.5</v>
      </c>
      <c r="V88" s="3">
        <v>536750.5</v>
      </c>
      <c r="W88" s="2">
        <f t="shared" si="7"/>
        <v>3.8518203918486029</v>
      </c>
      <c r="X88" s="2">
        <f t="shared" ref="X88:AL89" si="9">100*H88/$C88</f>
        <v>31.690514713310314</v>
      </c>
      <c r="Y88" s="2">
        <f t="shared" si="9"/>
        <v>19.752680819872523</v>
      </c>
      <c r="Z88" s="2">
        <f t="shared" si="9"/>
        <v>11.937833893437787</v>
      </c>
      <c r="AA88" s="2">
        <f t="shared" si="9"/>
        <v>2.5491590168223683</v>
      </c>
      <c r="AB88" s="2">
        <f t="shared" si="9"/>
        <v>0.51689277350695084</v>
      </c>
      <c r="AC88" s="2">
        <f t="shared" si="9"/>
        <v>6.9432922690965579</v>
      </c>
      <c r="AD88" s="2">
        <f t="shared" si="9"/>
        <v>32.714039407770052</v>
      </c>
      <c r="AE88" s="2">
        <f t="shared" si="9"/>
        <v>12.182672647927513</v>
      </c>
      <c r="AF88" s="2">
        <f t="shared" si="9"/>
        <v>4.8941847548733266</v>
      </c>
      <c r="AG88" s="2">
        <f t="shared" si="9"/>
        <v>2.8534098568211195</v>
      </c>
      <c r="AH88" s="2">
        <f t="shared" si="9"/>
        <v>12.783775497719112</v>
      </c>
      <c r="AI88" s="2">
        <f t="shared" si="9"/>
        <v>-1.0235254388088539</v>
      </c>
      <c r="AJ88" s="2">
        <f t="shared" si="9"/>
        <v>7.5574323936423227</v>
      </c>
      <c r="AK88" s="2">
        <f t="shared" si="9"/>
        <v>204.78514250911937</v>
      </c>
      <c r="AL88" s="2">
        <f t="shared" si="9"/>
        <v>199.76487990109956</v>
      </c>
    </row>
    <row r="89" spans="1:44" x14ac:dyDescent="0.25">
      <c r="A89">
        <f t="shared" si="6"/>
        <v>2092</v>
      </c>
      <c r="B89">
        <v>70129</v>
      </c>
      <c r="C89" s="3">
        <v>276645.3222537266</v>
      </c>
      <c r="D89" s="3">
        <v>55930.499837095522</v>
      </c>
      <c r="E89" s="4">
        <v>0.75985095371924627</v>
      </c>
      <c r="F89" s="3">
        <v>101.77027690998629</v>
      </c>
      <c r="G89" s="3">
        <v>312.67314881080381</v>
      </c>
      <c r="H89" s="3">
        <v>87663.14</v>
      </c>
      <c r="I89" s="3">
        <v>54644.87</v>
      </c>
      <c r="J89" s="3">
        <v>33018.269999999997</v>
      </c>
      <c r="K89" s="3">
        <v>7065</v>
      </c>
      <c r="L89" s="3">
        <v>1421.2339999999999</v>
      </c>
      <c r="M89" s="3">
        <v>19204.830000000002</v>
      </c>
      <c r="N89" s="3">
        <v>90531.9</v>
      </c>
      <c r="O89" s="3">
        <v>33736.94</v>
      </c>
      <c r="P89" s="3">
        <v>13536.46</v>
      </c>
      <c r="Q89" s="3">
        <v>7892.7910000000002</v>
      </c>
      <c r="R89" s="3">
        <v>35365.71</v>
      </c>
      <c r="S89" s="3">
        <v>-2868.7689999999998</v>
      </c>
      <c r="T89" s="3">
        <v>21194.240000000002</v>
      </c>
      <c r="U89" s="3">
        <v>574302.5</v>
      </c>
      <c r="V89" s="3">
        <v>560813.5</v>
      </c>
      <c r="W89" s="2">
        <f t="shared" si="7"/>
        <v>3.8518208889038319</v>
      </c>
      <c r="X89" s="2">
        <f t="shared" si="9"/>
        <v>31.687916963800792</v>
      </c>
      <c r="Y89" s="2">
        <f t="shared" si="9"/>
        <v>19.752681720705979</v>
      </c>
      <c r="Z89" s="2">
        <f t="shared" si="9"/>
        <v>11.935235243094814</v>
      </c>
      <c r="AA89" s="2">
        <f t="shared" si="9"/>
        <v>2.5538114805065457</v>
      </c>
      <c r="AB89" s="2">
        <f t="shared" si="9"/>
        <v>0.51373867030236942</v>
      </c>
      <c r="AC89" s="2">
        <f t="shared" si="9"/>
        <v>6.9420403871445906</v>
      </c>
      <c r="AD89" s="2">
        <f t="shared" si="9"/>
        <v>32.724898170144456</v>
      </c>
      <c r="AE89" s="2">
        <f t="shared" si="9"/>
        <v>12.195015525712741</v>
      </c>
      <c r="AF89" s="2">
        <f t="shared" si="9"/>
        <v>4.8930738787569199</v>
      </c>
      <c r="AG89" s="2">
        <f t="shared" si="9"/>
        <v>2.8530361314987602</v>
      </c>
      <c r="AH89" s="2">
        <f t="shared" si="9"/>
        <v>12.783772995649704</v>
      </c>
      <c r="AI89" s="2">
        <f t="shared" si="9"/>
        <v>-1.0369844596066924</v>
      </c>
      <c r="AJ89" s="2">
        <f t="shared" si="9"/>
        <v>7.6611597215302272</v>
      </c>
      <c r="AK89" s="2">
        <f t="shared" si="9"/>
        <v>207.59523252421948</v>
      </c>
      <c r="AL89" s="2">
        <f t="shared" si="9"/>
        <v>202.7193141858539</v>
      </c>
    </row>
    <row r="90" spans="1:44" x14ac:dyDescent="0.25">
      <c r="A90">
        <v>2093</v>
      </c>
      <c r="B90">
        <v>70495</v>
      </c>
      <c r="C90" s="3">
        <v>284853.46199416998</v>
      </c>
      <c r="D90" s="3">
        <v>56460.726897151144</v>
      </c>
      <c r="E90" s="4">
        <v>0.7603734285689232</v>
      </c>
      <c r="F90" s="3">
        <v>102.69002538112348</v>
      </c>
      <c r="G90" s="3">
        <v>312.82515874652239</v>
      </c>
      <c r="H90" s="3">
        <v>90258.45</v>
      </c>
      <c r="I90" s="3">
        <v>56266.19</v>
      </c>
      <c r="J90" s="3">
        <v>33992.26</v>
      </c>
      <c r="K90" s="3">
        <v>7288.05</v>
      </c>
      <c r="L90" s="3">
        <v>1454.4670000000001</v>
      </c>
      <c r="M90" s="3">
        <v>19772.47</v>
      </c>
      <c r="N90" s="3">
        <v>93256.89</v>
      </c>
      <c r="O90" s="3">
        <v>34782.14</v>
      </c>
      <c r="P90" s="3">
        <v>13933.82</v>
      </c>
      <c r="Q90" s="3">
        <v>8125.9</v>
      </c>
      <c r="R90" s="3">
        <v>36415.019999999997</v>
      </c>
      <c r="S90" s="3">
        <v>-2998.4360000000001</v>
      </c>
      <c r="T90" s="3">
        <v>22121.1</v>
      </c>
      <c r="U90" s="3">
        <v>599422</v>
      </c>
      <c r="V90" s="3">
        <v>585933</v>
      </c>
      <c r="W90" s="2">
        <f>100*T90/U89</f>
        <v>3.8518202515224989</v>
      </c>
      <c r="X90" s="2">
        <f t="shared" ref="X90:AL91" si="10">100*H90/$C90</f>
        <v>31.685923480841282</v>
      </c>
      <c r="Y90" s="2">
        <f t="shared" si="10"/>
        <v>19.752679011200357</v>
      </c>
      <c r="Z90" s="2">
        <f t="shared" si="10"/>
        <v>11.933244469640924</v>
      </c>
      <c r="AA90" s="2">
        <f t="shared" si="10"/>
        <v>2.5585260396621625</v>
      </c>
      <c r="AB90" s="2">
        <f t="shared" si="10"/>
        <v>0.51060183359462497</v>
      </c>
      <c r="AC90" s="2">
        <f t="shared" si="10"/>
        <v>6.9412777578966827</v>
      </c>
      <c r="AD90" s="2">
        <f t="shared" si="10"/>
        <v>32.73854891814819</v>
      </c>
      <c r="AE90" s="2">
        <f t="shared" si="10"/>
        <v>12.210537922376339</v>
      </c>
      <c r="AF90" s="2">
        <f t="shared" si="10"/>
        <v>4.8915747424846741</v>
      </c>
      <c r="AG90" s="2">
        <f t="shared" si="10"/>
        <v>2.8526597300637024</v>
      </c>
      <c r="AH90" s="2">
        <f t="shared" si="10"/>
        <v>12.783773012646513</v>
      </c>
      <c r="AI90" s="2">
        <f t="shared" si="10"/>
        <v>-1.0526240330761254</v>
      </c>
      <c r="AJ90" s="2">
        <f t="shared" si="10"/>
        <v>7.7657823939147868</v>
      </c>
      <c r="AK90" s="2">
        <f t="shared" si="10"/>
        <v>210.43170611430668</v>
      </c>
      <c r="AL90" s="2">
        <f t="shared" si="10"/>
        <v>205.69628885605474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293323.60842010495</v>
      </c>
      <c r="D91" s="3">
        <v>56999.634593649913</v>
      </c>
      <c r="E91" s="4">
        <v>0.76095630783170887</v>
      </c>
      <c r="F91" s="3">
        <v>103.61774308870024</v>
      </c>
      <c r="G91" s="3">
        <v>312.99744032640086</v>
      </c>
      <c r="H91" s="3">
        <v>92937.87</v>
      </c>
      <c r="I91" s="3">
        <v>57939.27</v>
      </c>
      <c r="J91" s="3">
        <v>34998.6</v>
      </c>
      <c r="K91" s="3">
        <v>7518.72</v>
      </c>
      <c r="L91" s="3">
        <v>1488.5630000000001</v>
      </c>
      <c r="M91" s="3">
        <v>20359.34</v>
      </c>
      <c r="N91" s="3">
        <v>96071.48</v>
      </c>
      <c r="O91" s="3">
        <v>35864.51</v>
      </c>
      <c r="P91" s="3">
        <v>14342.73</v>
      </c>
      <c r="Q91" s="3">
        <v>8366.4030000000002</v>
      </c>
      <c r="R91" s="3">
        <v>37497.83</v>
      </c>
      <c r="S91" s="3">
        <v>-3133.6039999999998</v>
      </c>
      <c r="T91" s="3">
        <v>23088.66</v>
      </c>
      <c r="U91" s="3">
        <v>625644.30000000005</v>
      </c>
      <c r="V91" s="3">
        <v>612155.30000000005</v>
      </c>
      <c r="W91" s="2">
        <f>100*T91/U90</f>
        <v>3.8518205871656361</v>
      </c>
      <c r="X91" s="2">
        <f t="shared" si="10"/>
        <v>31.684415209733885</v>
      </c>
      <c r="Y91" s="2">
        <f t="shared" si="10"/>
        <v>19.752678726431736</v>
      </c>
      <c r="Z91" s="2">
        <f t="shared" si="10"/>
        <v>11.931736483302149</v>
      </c>
      <c r="AA91" s="2">
        <f t="shared" si="10"/>
        <v>2.5632849808773361</v>
      </c>
      <c r="AB91" s="2">
        <f t="shared" si="10"/>
        <v>0.50748148368202439</v>
      </c>
      <c r="AC91" s="2">
        <f t="shared" si="10"/>
        <v>6.9409142038239473</v>
      </c>
      <c r="AD91" s="2">
        <f t="shared" si="10"/>
        <v>32.752726763951493</v>
      </c>
      <c r="AE91" s="2">
        <f t="shared" si="10"/>
        <v>12.226942861221728</v>
      </c>
      <c r="AF91" s="2">
        <f t="shared" si="10"/>
        <v>4.8897291551991291</v>
      </c>
      <c r="AG91" s="2">
        <f t="shared" si="10"/>
        <v>2.8522774027849276</v>
      </c>
      <c r="AH91" s="2">
        <f t="shared" si="10"/>
        <v>12.783774958302956</v>
      </c>
      <c r="AI91" s="2">
        <f t="shared" si="10"/>
        <v>-1.0683095086952492</v>
      </c>
      <c r="AJ91" s="2">
        <f t="shared" si="10"/>
        <v>7.8713950521609153</v>
      </c>
      <c r="AK91" s="2">
        <f t="shared" si="10"/>
        <v>213.29490093546701</v>
      </c>
      <c r="AL91" s="2">
        <f t="shared" si="10"/>
        <v>208.69622574779487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302066.24574226333</v>
      </c>
      <c r="D92" s="3">
        <v>57547.562260477927</v>
      </c>
      <c r="E92" s="4">
        <v>0.76160218796196322</v>
      </c>
      <c r="F92" s="3">
        <v>104.55373955518766</v>
      </c>
      <c r="G92" s="3">
        <v>313.19038382532551</v>
      </c>
      <c r="H92" s="3">
        <v>95704.72</v>
      </c>
      <c r="I92" s="3">
        <v>59666.18</v>
      </c>
      <c r="J92" s="3">
        <v>36038.54</v>
      </c>
      <c r="K92" s="3">
        <v>7757.2969999999996</v>
      </c>
      <c r="L92" s="3">
        <v>1523.5550000000001</v>
      </c>
      <c r="M92" s="3">
        <v>20966.21</v>
      </c>
      <c r="N92" s="3">
        <v>98977.23</v>
      </c>
      <c r="O92" s="3">
        <v>36983.620000000003</v>
      </c>
      <c r="P92" s="3">
        <v>14763.63</v>
      </c>
      <c r="Q92" s="3">
        <v>8614.5030000000006</v>
      </c>
      <c r="R92" s="3">
        <v>38615.47</v>
      </c>
      <c r="S92" s="3">
        <v>-3272.5079999999998</v>
      </c>
      <c r="T92" s="3">
        <v>24098.7</v>
      </c>
      <c r="U92" s="3">
        <v>653015.5</v>
      </c>
      <c r="V92" s="3">
        <v>639526.5</v>
      </c>
      <c r="W92" s="2">
        <f t="shared" ref="W92" si="11">100*T92/U91</f>
        <v>3.8518212345257519</v>
      </c>
      <c r="X92" s="2">
        <f t="shared" ref="X92" si="12">100*H92/$C92</f>
        <v>31.683354677655583</v>
      </c>
      <c r="Y92" s="2">
        <f t="shared" ref="Y92" si="13">100*I92/$C92</f>
        <v>19.752680361019184</v>
      </c>
      <c r="Z92" s="2">
        <f t="shared" ref="Z92" si="14">100*J92/$C92</f>
        <v>11.930674316636399</v>
      </c>
      <c r="AA92" s="2">
        <f t="shared" ref="AA92" si="15">100*K92/$C92</f>
        <v>2.5680780654382942</v>
      </c>
      <c r="AB92" s="2">
        <f t="shared" ref="AB92" si="16">100*L92/$C92</f>
        <v>0.50437777192092048</v>
      </c>
      <c r="AC92" s="2">
        <f t="shared" ref="AC92" si="17">100*M92/$C92</f>
        <v>6.9409311022090581</v>
      </c>
      <c r="AD92" s="2">
        <f t="shared" ref="AD92" si="18">100*N92/$C92</f>
        <v>32.766729614818296</v>
      </c>
      <c r="AE92" s="2">
        <f t="shared" ref="AE92" si="19">100*O92/$C92</f>
        <v>12.24354608344956</v>
      </c>
      <c r="AF92" s="2">
        <f t="shared" ref="AF92" si="20">100*P92/$C92</f>
        <v>4.8875470887922381</v>
      </c>
      <c r="AG92" s="2">
        <f t="shared" ref="AG92" si="21">100*Q92/$C92</f>
        <v>2.8518588625590051</v>
      </c>
      <c r="AH92" s="2">
        <f t="shared" ref="AH92" si="22">100*R92/$C92</f>
        <v>12.783775262645028</v>
      </c>
      <c r="AI92" s="2">
        <f t="shared" ref="AI92" si="23">100*S92/$C92</f>
        <v>-1.0833742750562909</v>
      </c>
      <c r="AJ92" s="2">
        <f t="shared" ref="AJ92" si="24">100*T92/$C92</f>
        <v>7.9779519690399656</v>
      </c>
      <c r="AK92" s="2">
        <f t="shared" ref="AK92" si="25">100*U92/$C92</f>
        <v>216.18287683728244</v>
      </c>
      <c r="AL92" s="2">
        <f t="shared" ref="AL92" si="26">100*V92/$C92</f>
        <v>211.71730010034725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4D49F8C4-64C2-4605-8874-218E64482549}"/>
  </hyperlinks>
  <pageMargins left="0.7" right="0.7" top="0.75" bottom="0.75" header="0.3" footer="0.3"/>
  <pageSetup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" customWidth="1"/>
  </cols>
  <sheetData>
    <row r="1" spans="1:38" x14ac:dyDescent="0.25">
      <c r="C1" s="35" t="s">
        <v>160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9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161</v>
      </c>
      <c r="D4" t="s">
        <v>162</v>
      </c>
      <c r="E4" t="s">
        <v>163</v>
      </c>
      <c r="F4" t="s">
        <v>164</v>
      </c>
      <c r="G4" t="s">
        <v>165</v>
      </c>
      <c r="H4" t="s">
        <v>166</v>
      </c>
      <c r="I4" t="s">
        <v>167</v>
      </c>
      <c r="J4" t="s">
        <v>168</v>
      </c>
      <c r="K4" t="s">
        <v>169</v>
      </c>
      <c r="L4" t="s">
        <v>170</v>
      </c>
      <c r="M4" t="s">
        <v>171</v>
      </c>
      <c r="N4" t="s">
        <v>172</v>
      </c>
      <c r="O4" t="s">
        <v>173</v>
      </c>
      <c r="P4" t="s">
        <v>174</v>
      </c>
      <c r="Q4" t="s">
        <v>175</v>
      </c>
      <c r="R4" t="s">
        <v>176</v>
      </c>
      <c r="S4" t="s">
        <v>177</v>
      </c>
      <c r="T4" t="s">
        <v>178</v>
      </c>
      <c r="U4" t="s">
        <v>179</v>
      </c>
      <c r="V4" t="s">
        <v>180</v>
      </c>
    </row>
    <row r="5" spans="1:38" x14ac:dyDescent="0.25">
      <c r="A5">
        <f>YEAR(B5)</f>
        <v>2008</v>
      </c>
      <c r="B5">
        <v>39448</v>
      </c>
      <c r="C5" s="3">
        <v>315382</v>
      </c>
      <c r="D5" s="3">
        <v>340867</v>
      </c>
      <c r="E5" s="4">
        <v>7.7617250000000002</v>
      </c>
      <c r="F5" s="3">
        <v>51.345467169703653</v>
      </c>
      <c r="G5" s="3">
        <v>3867.4500000000007</v>
      </c>
      <c r="H5" s="3">
        <v>104620</v>
      </c>
      <c r="I5" s="3">
        <v>86736</v>
      </c>
      <c r="J5" s="3">
        <v>17884</v>
      </c>
      <c r="K5" s="3">
        <v>3499</v>
      </c>
      <c r="L5" s="3">
        <v>1552</v>
      </c>
      <c r="M5" s="3">
        <v>8128</v>
      </c>
      <c r="N5" s="3">
        <v>97278</v>
      </c>
      <c r="O5" s="3">
        <v>24478.27</v>
      </c>
      <c r="P5" s="3">
        <v>14237</v>
      </c>
      <c r="Q5" s="3">
        <v>15428</v>
      </c>
      <c r="R5" s="3">
        <v>43134.73</v>
      </c>
      <c r="S5" s="3">
        <v>7342</v>
      </c>
      <c r="T5" s="3">
        <v>11682</v>
      </c>
      <c r="U5" s="3">
        <v>227542</v>
      </c>
      <c r="V5" s="3">
        <v>141722</v>
      </c>
      <c r="W5" s="2"/>
      <c r="X5" s="2">
        <f>100*H5/$C5</f>
        <v>33.172470210728576</v>
      </c>
      <c r="Y5" s="2">
        <f t="shared" ref="Y5:AL20" si="0">100*I5/$C5</f>
        <v>27.501886601010838</v>
      </c>
      <c r="Z5" s="2">
        <f t="shared" si="0"/>
        <v>5.6705836097177391</v>
      </c>
      <c r="AA5" s="2">
        <f t="shared" si="0"/>
        <v>1.109448224692595</v>
      </c>
      <c r="AB5" s="2">
        <f t="shared" si="0"/>
        <v>0.49210164181849314</v>
      </c>
      <c r="AC5" s="2">
        <f t="shared" si="0"/>
        <v>2.5771921035442733</v>
      </c>
      <c r="AD5" s="2">
        <f t="shared" si="0"/>
        <v>30.844499686094959</v>
      </c>
      <c r="AE5" s="2">
        <f t="shared" si="0"/>
        <v>7.7614670463120916</v>
      </c>
      <c r="AF5" s="2">
        <f t="shared" si="0"/>
        <v>4.5142081666043081</v>
      </c>
      <c r="AG5" s="2">
        <f t="shared" si="0"/>
        <v>4.8918454445719792</v>
      </c>
      <c r="AH5" s="2">
        <f t="shared" si="0"/>
        <v>13.67697902860658</v>
      </c>
      <c r="AI5" s="2">
        <f t="shared" si="0"/>
        <v>2.3279705246336189</v>
      </c>
      <c r="AJ5" s="2">
        <f t="shared" si="0"/>
        <v>3.7040794972446114</v>
      </c>
      <c r="AK5" s="2">
        <f t="shared" si="0"/>
        <v>72.148061715633744</v>
      </c>
      <c r="AL5" s="2">
        <f t="shared" si="0"/>
        <v>44.936616547551857</v>
      </c>
    </row>
    <row r="6" spans="1:38" x14ac:dyDescent="0.25">
      <c r="A6">
        <f t="shared" ref="A6:A69" si="1">YEAR(B6)</f>
        <v>2009</v>
      </c>
      <c r="B6">
        <v>39814</v>
      </c>
      <c r="C6" s="3">
        <v>315540</v>
      </c>
      <c r="D6" s="3">
        <v>338180</v>
      </c>
      <c r="E6" s="4">
        <v>7.8433829999999993</v>
      </c>
      <c r="F6" s="3">
        <v>51.914871045432783</v>
      </c>
      <c r="G6" s="3">
        <v>3842.7999999999997</v>
      </c>
      <c r="H6" s="3">
        <v>105087</v>
      </c>
      <c r="I6" s="3">
        <v>87284</v>
      </c>
      <c r="J6" s="3">
        <v>17803</v>
      </c>
      <c r="K6" s="3">
        <v>3898</v>
      </c>
      <c r="L6" s="3">
        <v>1610</v>
      </c>
      <c r="M6" s="3">
        <v>8443</v>
      </c>
      <c r="N6" s="3">
        <v>100708</v>
      </c>
      <c r="O6" s="3">
        <v>26257.46</v>
      </c>
      <c r="P6" s="3">
        <v>14777</v>
      </c>
      <c r="Q6" s="3">
        <v>16166</v>
      </c>
      <c r="R6" s="3">
        <v>43507.54</v>
      </c>
      <c r="S6" s="3">
        <v>4379</v>
      </c>
      <c r="T6" s="3">
        <v>11209</v>
      </c>
      <c r="U6" s="3">
        <v>236036</v>
      </c>
      <c r="V6" s="3">
        <v>152702</v>
      </c>
      <c r="W6" s="2">
        <f>100*T6/U5</f>
        <v>4.9261235288430267</v>
      </c>
      <c r="X6" s="2">
        <f t="shared" ref="X6:AL36" si="2">100*H6/$C6</f>
        <v>33.303860049439059</v>
      </c>
      <c r="Y6" s="2">
        <f t="shared" si="0"/>
        <v>27.661786144387399</v>
      </c>
      <c r="Z6" s="2">
        <f t="shared" si="0"/>
        <v>5.6420739050516575</v>
      </c>
      <c r="AA6" s="2">
        <f t="shared" si="0"/>
        <v>1.2353425873106421</v>
      </c>
      <c r="AB6" s="2">
        <f t="shared" si="0"/>
        <v>0.51023642010521641</v>
      </c>
      <c r="AC6" s="2">
        <f t="shared" si="0"/>
        <v>2.6757304937567343</v>
      </c>
      <c r="AD6" s="2">
        <f t="shared" si="0"/>
        <v>31.916080370159094</v>
      </c>
      <c r="AE6" s="2">
        <f t="shared" si="0"/>
        <v>8.3214362679850407</v>
      </c>
      <c r="AF6" s="2">
        <f t="shared" si="0"/>
        <v>4.6830829688787476</v>
      </c>
      <c r="AG6" s="2">
        <f t="shared" si="0"/>
        <v>5.1232807251061674</v>
      </c>
      <c r="AH6" s="2">
        <f t="shared" si="0"/>
        <v>13.788280408189136</v>
      </c>
      <c r="AI6" s="2">
        <f t="shared" si="0"/>
        <v>1.3877796792799646</v>
      </c>
      <c r="AJ6" s="2">
        <f t="shared" si="0"/>
        <v>3.5523230018381189</v>
      </c>
      <c r="AK6" s="2">
        <f t="shared" si="0"/>
        <v>74.803828357735938</v>
      </c>
      <c r="AL6" s="2">
        <f t="shared" si="0"/>
        <v>48.393864486277494</v>
      </c>
    </row>
    <row r="7" spans="1:38" x14ac:dyDescent="0.25">
      <c r="A7">
        <f t="shared" si="1"/>
        <v>2010</v>
      </c>
      <c r="B7">
        <v>40179</v>
      </c>
      <c r="C7" s="3">
        <v>329129</v>
      </c>
      <c r="D7" s="3">
        <v>344934</v>
      </c>
      <c r="E7" s="4">
        <v>7.9292219999999993</v>
      </c>
      <c r="F7" s="3">
        <v>51.406791530799836</v>
      </c>
      <c r="G7" s="3">
        <v>3922.2916666666661</v>
      </c>
      <c r="H7" s="3">
        <v>109860</v>
      </c>
      <c r="I7" s="3">
        <v>90311</v>
      </c>
      <c r="J7" s="3">
        <v>19549</v>
      </c>
      <c r="K7" s="3">
        <v>4083</v>
      </c>
      <c r="L7" s="3">
        <v>1659</v>
      </c>
      <c r="M7" s="3">
        <v>8774</v>
      </c>
      <c r="N7" s="3">
        <v>103171</v>
      </c>
      <c r="O7" s="3">
        <v>27444.16</v>
      </c>
      <c r="P7" s="3">
        <v>14884</v>
      </c>
      <c r="Q7" s="3">
        <v>16492</v>
      </c>
      <c r="R7" s="3">
        <v>44350.84</v>
      </c>
      <c r="S7" s="3">
        <v>6689</v>
      </c>
      <c r="T7" s="3">
        <v>12003</v>
      </c>
      <c r="U7" s="3">
        <v>252472</v>
      </c>
      <c r="V7" s="3">
        <v>161512</v>
      </c>
      <c r="W7" s="2">
        <f t="shared" ref="W7:W70" si="3">100*T7/U6</f>
        <v>5.0852412343879747</v>
      </c>
      <c r="X7" s="2">
        <f t="shared" si="2"/>
        <v>33.379009446144217</v>
      </c>
      <c r="Y7" s="2">
        <f t="shared" si="0"/>
        <v>27.43939306472538</v>
      </c>
      <c r="Z7" s="2">
        <f t="shared" si="0"/>
        <v>5.9396163814188361</v>
      </c>
      <c r="AA7" s="2">
        <f t="shared" si="0"/>
        <v>1.2405470195576811</v>
      </c>
      <c r="AB7" s="2">
        <f t="shared" si="0"/>
        <v>0.50405767951168079</v>
      </c>
      <c r="AC7" s="2">
        <f t="shared" si="0"/>
        <v>2.6658240385988474</v>
      </c>
      <c r="AD7" s="2">
        <f t="shared" si="0"/>
        <v>31.346675619589888</v>
      </c>
      <c r="AE7" s="2">
        <f t="shared" si="0"/>
        <v>8.3384204977379692</v>
      </c>
      <c r="AF7" s="2">
        <f t="shared" si="0"/>
        <v>4.5222390005134763</v>
      </c>
      <c r="AG7" s="2">
        <f t="shared" si="0"/>
        <v>5.0108012359895362</v>
      </c>
      <c r="AH7" s="2">
        <f t="shared" si="0"/>
        <v>13.475214885348906</v>
      </c>
      <c r="AI7" s="2">
        <f t="shared" si="0"/>
        <v>2.0323338265543298</v>
      </c>
      <c r="AJ7" s="2">
        <f t="shared" si="0"/>
        <v>3.6468983286188696</v>
      </c>
      <c r="AK7" s="2">
        <f t="shared" si="0"/>
        <v>76.709132285517228</v>
      </c>
      <c r="AL7" s="2">
        <f t="shared" si="0"/>
        <v>49.072552099632667</v>
      </c>
    </row>
    <row r="8" spans="1:38" x14ac:dyDescent="0.25">
      <c r="A8">
        <f t="shared" si="1"/>
        <v>2011</v>
      </c>
      <c r="B8">
        <v>40544</v>
      </c>
      <c r="C8" s="3">
        <v>345763</v>
      </c>
      <c r="D8" s="3">
        <v>351401</v>
      </c>
      <c r="E8" s="4">
        <v>8.0050899999999992</v>
      </c>
      <c r="F8" s="3">
        <v>52.010706179669221</v>
      </c>
      <c r="G8" s="3">
        <v>3965.6249999999995</v>
      </c>
      <c r="H8" s="3">
        <v>116059</v>
      </c>
      <c r="I8" s="3">
        <v>97223</v>
      </c>
      <c r="J8" s="3">
        <v>18836</v>
      </c>
      <c r="K8" s="3">
        <v>4149</v>
      </c>
      <c r="L8" s="3">
        <v>1655</v>
      </c>
      <c r="M8" s="3">
        <v>8690</v>
      </c>
      <c r="N8" s="3">
        <v>107593</v>
      </c>
      <c r="O8" s="3">
        <v>28548.26</v>
      </c>
      <c r="P8" s="3">
        <v>15621</v>
      </c>
      <c r="Q8" s="3">
        <v>17496</v>
      </c>
      <c r="R8" s="3">
        <v>45927.74</v>
      </c>
      <c r="S8" s="3">
        <v>8466</v>
      </c>
      <c r="T8" s="3">
        <v>13119</v>
      </c>
      <c r="U8" s="3">
        <v>278911</v>
      </c>
      <c r="V8" s="3">
        <v>176549</v>
      </c>
      <c r="W8" s="2">
        <f t="shared" si="3"/>
        <v>5.1962197788269586</v>
      </c>
      <c r="X8" s="2">
        <f t="shared" si="2"/>
        <v>33.566055361620535</v>
      </c>
      <c r="Y8" s="2">
        <f t="shared" si="0"/>
        <v>28.118393234672304</v>
      </c>
      <c r="Z8" s="2">
        <f t="shared" si="0"/>
        <v>5.4476621269482273</v>
      </c>
      <c r="AA8" s="2">
        <f t="shared" si="0"/>
        <v>1.1999548823905393</v>
      </c>
      <c r="AB8" s="2">
        <f t="shared" si="0"/>
        <v>0.47865156190801211</v>
      </c>
      <c r="AC8" s="2">
        <f t="shared" si="0"/>
        <v>2.5132822193236408</v>
      </c>
      <c r="AD8" s="2">
        <f t="shared" si="0"/>
        <v>31.117557402035498</v>
      </c>
      <c r="AE8" s="2">
        <f t="shared" si="0"/>
        <v>8.2565977273450315</v>
      </c>
      <c r="AF8" s="2">
        <f t="shared" si="0"/>
        <v>4.5178344704320592</v>
      </c>
      <c r="AG8" s="2">
        <f t="shared" si="0"/>
        <v>5.0601134302976316</v>
      </c>
      <c r="AH8" s="2">
        <f t="shared" si="0"/>
        <v>13.283011773960776</v>
      </c>
      <c r="AI8" s="2">
        <f t="shared" si="0"/>
        <v>2.4484979595850338</v>
      </c>
      <c r="AJ8" s="2">
        <f t="shared" si="0"/>
        <v>3.7942174263874389</v>
      </c>
      <c r="AK8" s="2">
        <f t="shared" si="0"/>
        <v>80.66536905336892</v>
      </c>
      <c r="AL8" s="2">
        <f t="shared" si="0"/>
        <v>51.060697645497058</v>
      </c>
    </row>
    <row r="9" spans="1:38" x14ac:dyDescent="0.25">
      <c r="A9">
        <f t="shared" si="1"/>
        <v>2012</v>
      </c>
      <c r="B9">
        <v>40909</v>
      </c>
      <c r="C9" s="3">
        <v>355253</v>
      </c>
      <c r="D9" s="3">
        <v>355254</v>
      </c>
      <c r="E9" s="4">
        <v>8.0611010000000007</v>
      </c>
      <c r="F9" s="3">
        <v>52.506525453323619</v>
      </c>
      <c r="G9" s="3">
        <v>3985.5916666666667</v>
      </c>
      <c r="H9" s="3">
        <v>119819</v>
      </c>
      <c r="I9" s="3">
        <v>101364</v>
      </c>
      <c r="J9" s="3">
        <v>18455</v>
      </c>
      <c r="K9" s="3">
        <v>4362</v>
      </c>
      <c r="L9" s="3">
        <v>1702</v>
      </c>
      <c r="M9" s="3">
        <v>7778</v>
      </c>
      <c r="N9" s="3">
        <v>110582</v>
      </c>
      <c r="O9" s="3">
        <v>29328</v>
      </c>
      <c r="P9" s="3">
        <v>16211</v>
      </c>
      <c r="Q9" s="3">
        <v>17233</v>
      </c>
      <c r="R9" s="3">
        <v>47810</v>
      </c>
      <c r="S9" s="3">
        <v>9237</v>
      </c>
      <c r="T9" s="3">
        <v>13407</v>
      </c>
      <c r="U9" s="3">
        <v>296723</v>
      </c>
      <c r="V9" s="3">
        <v>185335</v>
      </c>
      <c r="W9" s="2">
        <f t="shared" si="3"/>
        <v>4.8069097310611628</v>
      </c>
      <c r="X9" s="2">
        <f t="shared" si="2"/>
        <v>33.727793994702367</v>
      </c>
      <c r="Y9" s="2">
        <f t="shared" si="0"/>
        <v>28.532904718608993</v>
      </c>
      <c r="Z9" s="2">
        <f t="shared" si="0"/>
        <v>5.1948892760933756</v>
      </c>
      <c r="AA9" s="2">
        <f t="shared" si="0"/>
        <v>1.2278573298466164</v>
      </c>
      <c r="AB9" s="2">
        <f t="shared" si="0"/>
        <v>0.47909518005477786</v>
      </c>
      <c r="AC9" s="2">
        <f t="shared" si="0"/>
        <v>2.1894255643161351</v>
      </c>
      <c r="AD9" s="2">
        <f t="shared" si="0"/>
        <v>31.12767520612071</v>
      </c>
      <c r="AE9" s="2">
        <f t="shared" si="0"/>
        <v>8.2555249357500156</v>
      </c>
      <c r="AF9" s="2">
        <f t="shared" si="0"/>
        <v>4.5632267707802612</v>
      </c>
      <c r="AG9" s="2">
        <f t="shared" si="0"/>
        <v>4.8509090704371252</v>
      </c>
      <c r="AH9" s="2">
        <f t="shared" si="0"/>
        <v>13.458014429153307</v>
      </c>
      <c r="AI9" s="2">
        <f t="shared" si="0"/>
        <v>2.6001187885816588</v>
      </c>
      <c r="AJ9" s="2">
        <f t="shared" si="0"/>
        <v>3.773930128668864</v>
      </c>
      <c r="AK9" s="2">
        <f t="shared" si="0"/>
        <v>83.524417809279583</v>
      </c>
      <c r="AL9" s="2">
        <f t="shared" si="0"/>
        <v>52.169862041981347</v>
      </c>
    </row>
    <row r="10" spans="1:38" x14ac:dyDescent="0.25">
      <c r="A10">
        <f t="shared" si="1"/>
        <v>2013</v>
      </c>
      <c r="B10">
        <v>41275</v>
      </c>
      <c r="C10" s="3">
        <v>365802</v>
      </c>
      <c r="D10" s="3">
        <v>359993</v>
      </c>
      <c r="E10" s="4">
        <v>8.1108800000000016</v>
      </c>
      <c r="F10" s="3">
        <v>52.910377920473977</v>
      </c>
      <c r="G10" s="3">
        <v>4024.7249999999999</v>
      </c>
      <c r="H10" s="3">
        <v>125489</v>
      </c>
      <c r="I10" s="3">
        <v>106401</v>
      </c>
      <c r="J10" s="3">
        <v>19088</v>
      </c>
      <c r="K10" s="3">
        <v>4828</v>
      </c>
      <c r="L10" s="3">
        <v>1796</v>
      </c>
      <c r="M10" s="3">
        <v>7771</v>
      </c>
      <c r="N10" s="3">
        <v>113775</v>
      </c>
      <c r="O10" s="3">
        <v>30576.69</v>
      </c>
      <c r="P10" s="3">
        <v>16733</v>
      </c>
      <c r="Q10" s="3">
        <v>17741</v>
      </c>
      <c r="R10" s="3">
        <v>48724.31</v>
      </c>
      <c r="S10" s="3">
        <v>11714</v>
      </c>
      <c r="T10" s="3">
        <v>13833</v>
      </c>
      <c r="U10" s="3">
        <v>299952</v>
      </c>
      <c r="V10" s="3">
        <v>178081</v>
      </c>
      <c r="W10" s="2">
        <f t="shared" si="3"/>
        <v>4.66192374706376</v>
      </c>
      <c r="X10" s="2">
        <f t="shared" si="2"/>
        <v>34.305170556749282</v>
      </c>
      <c r="Y10" s="2">
        <f t="shared" si="0"/>
        <v>29.087047091049257</v>
      </c>
      <c r="Z10" s="2">
        <f t="shared" si="0"/>
        <v>5.2181234657000237</v>
      </c>
      <c r="AA10" s="2">
        <f t="shared" si="0"/>
        <v>1.3198396946982247</v>
      </c>
      <c r="AB10" s="2">
        <f t="shared" si="0"/>
        <v>0.4909759924768044</v>
      </c>
      <c r="AC10" s="2">
        <f t="shared" si="0"/>
        <v>2.1243732948425653</v>
      </c>
      <c r="AD10" s="2">
        <f t="shared" si="0"/>
        <v>31.102891728312038</v>
      </c>
      <c r="AE10" s="2">
        <f t="shared" si="0"/>
        <v>8.3588088638115696</v>
      </c>
      <c r="AF10" s="2">
        <f t="shared" si="0"/>
        <v>4.5743325624244813</v>
      </c>
      <c r="AG10" s="2">
        <f t="shared" si="0"/>
        <v>4.8498914713424206</v>
      </c>
      <c r="AH10" s="2">
        <f t="shared" si="0"/>
        <v>13.319858830733565</v>
      </c>
      <c r="AI10" s="2">
        <f t="shared" si="0"/>
        <v>3.2022788284372421</v>
      </c>
      <c r="AJ10" s="2">
        <f t="shared" si="0"/>
        <v>3.7815539554185049</v>
      </c>
      <c r="AK10" s="2">
        <f t="shared" si="0"/>
        <v>81.998458182295337</v>
      </c>
      <c r="AL10" s="2">
        <f t="shared" si="0"/>
        <v>48.682347280769378</v>
      </c>
    </row>
    <row r="11" spans="1:38" x14ac:dyDescent="0.25">
      <c r="A11">
        <f t="shared" si="1"/>
        <v>2014</v>
      </c>
      <c r="B11">
        <v>41640</v>
      </c>
      <c r="C11" s="3">
        <v>376878</v>
      </c>
      <c r="D11" s="3">
        <v>365719</v>
      </c>
      <c r="E11" s="4">
        <v>8.1501830000000002</v>
      </c>
      <c r="F11" s="3">
        <v>54.209451357091488</v>
      </c>
      <c r="G11" s="3">
        <v>4002.2583333333332</v>
      </c>
      <c r="H11" s="3">
        <v>130313</v>
      </c>
      <c r="I11" s="3">
        <v>109910</v>
      </c>
      <c r="J11" s="3">
        <v>20403</v>
      </c>
      <c r="K11" s="3">
        <v>5012</v>
      </c>
      <c r="L11" s="3">
        <v>1861</v>
      </c>
      <c r="M11" s="3">
        <v>8994</v>
      </c>
      <c r="N11" s="3">
        <v>115989</v>
      </c>
      <c r="O11" s="3">
        <v>31308.11</v>
      </c>
      <c r="P11" s="3">
        <v>17035</v>
      </c>
      <c r="Q11" s="3">
        <v>18112</v>
      </c>
      <c r="R11" s="3">
        <v>49533.89</v>
      </c>
      <c r="S11" s="3">
        <v>14324</v>
      </c>
      <c r="T11" s="3">
        <v>14260</v>
      </c>
      <c r="U11" s="3">
        <v>329332</v>
      </c>
      <c r="V11" s="3">
        <v>195452</v>
      </c>
      <c r="W11" s="2">
        <f t="shared" si="3"/>
        <v>4.7540939883714728</v>
      </c>
      <c r="X11" s="2">
        <f t="shared" si="2"/>
        <v>34.576971858267129</v>
      </c>
      <c r="Y11" s="2">
        <f t="shared" si="0"/>
        <v>29.163283609019363</v>
      </c>
      <c r="Z11" s="2">
        <f t="shared" si="0"/>
        <v>5.4136882492477669</v>
      </c>
      <c r="AA11" s="2">
        <f t="shared" si="0"/>
        <v>1.3298733277081709</v>
      </c>
      <c r="AB11" s="2">
        <f t="shared" si="0"/>
        <v>0.49379374757879207</v>
      </c>
      <c r="AC11" s="2">
        <f t="shared" si="0"/>
        <v>2.3864486650852532</v>
      </c>
      <c r="AD11" s="2">
        <f t="shared" si="0"/>
        <v>30.776272427682169</v>
      </c>
      <c r="AE11" s="2">
        <f t="shared" si="0"/>
        <v>8.3072267418103465</v>
      </c>
      <c r="AF11" s="2">
        <f t="shared" si="0"/>
        <v>4.5200303546505767</v>
      </c>
      <c r="AG11" s="2">
        <f t="shared" si="0"/>
        <v>4.8057992241521132</v>
      </c>
      <c r="AH11" s="2">
        <f t="shared" si="0"/>
        <v>13.143216107069131</v>
      </c>
      <c r="AI11" s="2">
        <f t="shared" si="0"/>
        <v>3.800699430584964</v>
      </c>
      <c r="AJ11" s="2">
        <f t="shared" si="0"/>
        <v>3.7837178078847797</v>
      </c>
      <c r="AK11" s="2">
        <f t="shared" si="0"/>
        <v>87.384246360891325</v>
      </c>
      <c r="AL11" s="2">
        <f t="shared" si="0"/>
        <v>51.860814374943615</v>
      </c>
    </row>
    <row r="12" spans="1:38" x14ac:dyDescent="0.25">
      <c r="A12">
        <f t="shared" si="1"/>
        <v>2015</v>
      </c>
      <c r="B12">
        <v>42005</v>
      </c>
      <c r="C12" s="3">
        <v>387667</v>
      </c>
      <c r="D12" s="3">
        <v>368982</v>
      </c>
      <c r="E12" s="4">
        <v>8.1752719999999997</v>
      </c>
      <c r="F12" s="3">
        <v>53.900319693405166</v>
      </c>
      <c r="G12" s="3">
        <v>4035.1166666666668</v>
      </c>
      <c r="H12" s="3">
        <v>134463</v>
      </c>
      <c r="I12" s="3">
        <v>113810</v>
      </c>
      <c r="J12" s="3">
        <v>20653</v>
      </c>
      <c r="K12" s="3">
        <v>5242</v>
      </c>
      <c r="L12" s="3">
        <v>1915</v>
      </c>
      <c r="M12" s="3">
        <v>9560</v>
      </c>
      <c r="N12" s="3">
        <v>117907</v>
      </c>
      <c r="O12" s="3">
        <v>34232.82</v>
      </c>
      <c r="P12" s="3">
        <v>16931</v>
      </c>
      <c r="Q12" s="3">
        <v>18022</v>
      </c>
      <c r="R12" s="3">
        <v>48721.18</v>
      </c>
      <c r="S12" s="3">
        <v>16556</v>
      </c>
      <c r="T12" s="3">
        <v>14518</v>
      </c>
      <c r="U12" s="3">
        <v>327587</v>
      </c>
      <c r="V12" s="3">
        <v>182024</v>
      </c>
      <c r="W12" s="2">
        <f t="shared" si="3"/>
        <v>4.4083174425807394</v>
      </c>
      <c r="X12" s="2">
        <f t="shared" si="2"/>
        <v>34.685180838193602</v>
      </c>
      <c r="Y12" s="2">
        <f t="shared" si="0"/>
        <v>29.357670371736567</v>
      </c>
      <c r="Z12" s="2">
        <f t="shared" si="0"/>
        <v>5.3275104664570367</v>
      </c>
      <c r="AA12" s="2">
        <f t="shared" si="0"/>
        <v>1.3521914426556814</v>
      </c>
      <c r="AB12" s="2">
        <f t="shared" si="0"/>
        <v>0.49398065865807511</v>
      </c>
      <c r="AC12" s="2">
        <f t="shared" si="0"/>
        <v>2.4660339930920094</v>
      </c>
      <c r="AD12" s="2">
        <f t="shared" si="0"/>
        <v>30.414505232583636</v>
      </c>
      <c r="AE12" s="2">
        <f t="shared" si="0"/>
        <v>8.8304704811087866</v>
      </c>
      <c r="AF12" s="2">
        <f t="shared" si="0"/>
        <v>4.367408110569122</v>
      </c>
      <c r="AG12" s="2">
        <f t="shared" si="0"/>
        <v>4.6488352116636182</v>
      </c>
      <c r="AH12" s="2">
        <f t="shared" si="0"/>
        <v>12.567791429242106</v>
      </c>
      <c r="AI12" s="2">
        <f t="shared" si="0"/>
        <v>4.2706756056099691</v>
      </c>
      <c r="AJ12" s="2">
        <f t="shared" si="0"/>
        <v>3.7449666853252919</v>
      </c>
      <c r="AK12" s="2">
        <f t="shared" si="0"/>
        <v>84.502162938810883</v>
      </c>
      <c r="AL12" s="2">
        <f t="shared" si="0"/>
        <v>46.953699953826352</v>
      </c>
    </row>
    <row r="13" spans="1:38" x14ac:dyDescent="0.25">
      <c r="A13">
        <f t="shared" si="1"/>
        <v>2016</v>
      </c>
      <c r="B13">
        <v>42370</v>
      </c>
      <c r="C13" s="3">
        <v>399225</v>
      </c>
      <c r="D13" s="3">
        <v>374899</v>
      </c>
      <c r="E13" s="4">
        <v>8.225950000000001</v>
      </c>
      <c r="F13" s="3">
        <v>54.254105081310655</v>
      </c>
      <c r="G13" s="3">
        <v>4059.0916666666667</v>
      </c>
      <c r="H13" s="3">
        <v>138462</v>
      </c>
      <c r="I13" s="3">
        <v>117368</v>
      </c>
      <c r="J13" s="3">
        <v>21094</v>
      </c>
      <c r="K13" s="3">
        <v>5565</v>
      </c>
      <c r="L13" s="3">
        <v>1985</v>
      </c>
      <c r="M13" s="3">
        <v>9784</v>
      </c>
      <c r="N13" s="3">
        <v>119939</v>
      </c>
      <c r="O13" s="3">
        <v>34719.800000000003</v>
      </c>
      <c r="P13" s="3">
        <v>17485</v>
      </c>
      <c r="Q13" s="3">
        <v>17918</v>
      </c>
      <c r="R13" s="3">
        <v>49816.2</v>
      </c>
      <c r="S13" s="3">
        <v>18523</v>
      </c>
      <c r="T13" s="3">
        <v>14627</v>
      </c>
      <c r="U13" s="3">
        <v>331209</v>
      </c>
      <c r="V13" s="3">
        <v>174813</v>
      </c>
      <c r="W13" s="2">
        <f t="shared" si="3"/>
        <v>4.4650734003486097</v>
      </c>
      <c r="X13" s="2">
        <f t="shared" si="2"/>
        <v>34.682697726845767</v>
      </c>
      <c r="Y13" s="2">
        <f t="shared" si="0"/>
        <v>29.398960485941512</v>
      </c>
      <c r="Z13" s="2">
        <f t="shared" si="0"/>
        <v>5.2837372409042516</v>
      </c>
      <c r="AA13" s="2">
        <f t="shared" si="0"/>
        <v>1.3939507796355439</v>
      </c>
      <c r="AB13" s="2">
        <f t="shared" si="0"/>
        <v>0.49721335086730539</v>
      </c>
      <c r="AC13" s="2">
        <f t="shared" si="0"/>
        <v>2.4507483248794539</v>
      </c>
      <c r="AD13" s="2">
        <f t="shared" si="0"/>
        <v>30.042958231573675</v>
      </c>
      <c r="AE13" s="2">
        <f t="shared" si="0"/>
        <v>8.6968000500970639</v>
      </c>
      <c r="AF13" s="2">
        <f t="shared" si="0"/>
        <v>4.3797357379923598</v>
      </c>
      <c r="AG13" s="2">
        <f t="shared" si="0"/>
        <v>4.4881958795165637</v>
      </c>
      <c r="AH13" s="2">
        <f t="shared" si="0"/>
        <v>12.478226563967688</v>
      </c>
      <c r="AI13" s="2">
        <f t="shared" si="0"/>
        <v>4.6397394952720896</v>
      </c>
      <c r="AJ13" s="2">
        <f t="shared" si="0"/>
        <v>3.66384870686956</v>
      </c>
      <c r="AK13" s="2">
        <f t="shared" si="0"/>
        <v>82.962990794664663</v>
      </c>
      <c r="AL13" s="2">
        <f t="shared" si="0"/>
        <v>43.78808942325756</v>
      </c>
    </row>
    <row r="14" spans="1:38" x14ac:dyDescent="0.25">
      <c r="A14">
        <f t="shared" si="1"/>
        <v>2017</v>
      </c>
      <c r="B14">
        <v>42736</v>
      </c>
      <c r="C14" s="3">
        <v>418674</v>
      </c>
      <c r="D14" s="3">
        <v>385620</v>
      </c>
      <c r="E14" s="4">
        <v>8.3020630000000004</v>
      </c>
      <c r="F14" s="3">
        <v>54.846330078432942</v>
      </c>
      <c r="G14" s="3">
        <v>4160.3916666666673</v>
      </c>
      <c r="H14" s="3">
        <v>145253</v>
      </c>
      <c r="I14" s="3">
        <v>121958</v>
      </c>
      <c r="J14" s="3">
        <v>23295</v>
      </c>
      <c r="K14" s="3">
        <v>5729</v>
      </c>
      <c r="L14" s="3">
        <v>2028</v>
      </c>
      <c r="M14" s="3">
        <v>11132</v>
      </c>
      <c r="N14" s="3">
        <v>125885</v>
      </c>
      <c r="O14" s="3">
        <v>36396.25</v>
      </c>
      <c r="P14" s="3">
        <v>18927</v>
      </c>
      <c r="Q14" s="3">
        <v>18381</v>
      </c>
      <c r="R14" s="3">
        <v>52180.75</v>
      </c>
      <c r="S14" s="3">
        <v>19368</v>
      </c>
      <c r="T14" s="3">
        <v>15116</v>
      </c>
      <c r="U14" s="3">
        <v>346009</v>
      </c>
      <c r="V14" s="3">
        <v>172610</v>
      </c>
      <c r="W14" s="2">
        <f t="shared" si="3"/>
        <v>4.5638856432041397</v>
      </c>
      <c r="X14" s="2">
        <f t="shared" si="2"/>
        <v>34.693580207989989</v>
      </c>
      <c r="Y14" s="2">
        <f t="shared" si="0"/>
        <v>29.129585309811453</v>
      </c>
      <c r="Z14" s="2">
        <f t="shared" si="0"/>
        <v>5.5639948981785352</v>
      </c>
      <c r="AA14" s="2">
        <f t="shared" si="0"/>
        <v>1.3683677515202759</v>
      </c>
      <c r="AB14" s="2">
        <f t="shared" si="0"/>
        <v>0.48438641998308946</v>
      </c>
      <c r="AC14" s="2">
        <f t="shared" si="0"/>
        <v>2.6588706248775895</v>
      </c>
      <c r="AD14" s="2">
        <f t="shared" si="0"/>
        <v>30.067546587559772</v>
      </c>
      <c r="AE14" s="2">
        <f t="shared" si="0"/>
        <v>8.6932195455175147</v>
      </c>
      <c r="AF14" s="2">
        <f t="shared" si="0"/>
        <v>4.5207010705226498</v>
      </c>
      <c r="AG14" s="2">
        <f t="shared" si="0"/>
        <v>4.3902893420656648</v>
      </c>
      <c r="AH14" s="2">
        <f t="shared" si="0"/>
        <v>12.463336629453943</v>
      </c>
      <c r="AI14" s="2">
        <f t="shared" si="0"/>
        <v>4.6260336204302153</v>
      </c>
      <c r="AJ14" s="2">
        <f t="shared" si="0"/>
        <v>3.6104463138384517</v>
      </c>
      <c r="AK14" s="2">
        <f t="shared" si="0"/>
        <v>82.644014197203546</v>
      </c>
      <c r="AL14" s="2">
        <f t="shared" si="0"/>
        <v>41.227781042051809</v>
      </c>
    </row>
    <row r="15" spans="1:38" x14ac:dyDescent="0.25">
      <c r="A15">
        <f t="shared" si="1"/>
        <v>2018</v>
      </c>
      <c r="B15">
        <v>43101</v>
      </c>
      <c r="C15" s="3">
        <v>441388</v>
      </c>
      <c r="D15" s="3">
        <v>396838</v>
      </c>
      <c r="E15" s="4">
        <v>8.4017379999999999</v>
      </c>
      <c r="F15" s="3">
        <v>55.178168291405257</v>
      </c>
      <c r="G15" s="3">
        <v>4222.6083333333336</v>
      </c>
      <c r="H15" s="3">
        <v>153358</v>
      </c>
      <c r="I15" s="3">
        <v>129648</v>
      </c>
      <c r="J15" s="3">
        <v>23710</v>
      </c>
      <c r="K15" s="3">
        <v>5890</v>
      </c>
      <c r="L15" s="3">
        <v>2066</v>
      </c>
      <c r="M15" s="3">
        <v>11714</v>
      </c>
      <c r="N15" s="3">
        <v>132234</v>
      </c>
      <c r="O15" s="3">
        <v>38564.300000000003</v>
      </c>
      <c r="P15" s="3">
        <v>19428</v>
      </c>
      <c r="Q15" s="3">
        <v>19113</v>
      </c>
      <c r="R15" s="3">
        <v>55128.7</v>
      </c>
      <c r="S15" s="3">
        <v>21124</v>
      </c>
      <c r="T15" s="3">
        <v>15790</v>
      </c>
      <c r="U15" s="3">
        <v>351721</v>
      </c>
      <c r="V15" s="3">
        <v>170394</v>
      </c>
      <c r="W15" s="2">
        <f t="shared" si="3"/>
        <v>4.5634651121791627</v>
      </c>
      <c r="X15" s="2">
        <f t="shared" si="2"/>
        <v>34.744487842895595</v>
      </c>
      <c r="Y15" s="2">
        <f t="shared" si="0"/>
        <v>29.372796723064514</v>
      </c>
      <c r="Z15" s="2">
        <f t="shared" si="0"/>
        <v>5.3716911198310786</v>
      </c>
      <c r="AA15" s="2">
        <f t="shared" si="0"/>
        <v>1.3344268534713224</v>
      </c>
      <c r="AB15" s="2">
        <f t="shared" si="0"/>
        <v>0.46806890989333649</v>
      </c>
      <c r="AC15" s="2">
        <f t="shared" si="0"/>
        <v>2.6539008763264973</v>
      </c>
      <c r="AD15" s="2">
        <f t="shared" si="0"/>
        <v>29.958675813569922</v>
      </c>
      <c r="AE15" s="2">
        <f t="shared" si="0"/>
        <v>8.7370522080346547</v>
      </c>
      <c r="AF15" s="2">
        <f t="shared" si="0"/>
        <v>4.4015695940986159</v>
      </c>
      <c r="AG15" s="2">
        <f t="shared" si="0"/>
        <v>4.330203811612459</v>
      </c>
      <c r="AH15" s="2">
        <f t="shared" si="0"/>
        <v>12.489850199824192</v>
      </c>
      <c r="AI15" s="2">
        <f t="shared" si="0"/>
        <v>4.7858120293256725</v>
      </c>
      <c r="AJ15" s="2">
        <f t="shared" si="0"/>
        <v>3.577351445893409</v>
      </c>
      <c r="AK15" s="2">
        <f t="shared" si="0"/>
        <v>79.685220259726137</v>
      </c>
      <c r="AL15" s="2">
        <f t="shared" si="0"/>
        <v>38.604130606178693</v>
      </c>
    </row>
    <row r="16" spans="1:38" x14ac:dyDescent="0.25">
      <c r="A16">
        <f t="shared" si="1"/>
        <v>2019</v>
      </c>
      <c r="B16">
        <v>43466</v>
      </c>
      <c r="C16" s="3">
        <v>460357</v>
      </c>
      <c r="D16" s="3">
        <v>407590</v>
      </c>
      <c r="E16" s="4">
        <v>8.5017029999999991</v>
      </c>
      <c r="F16" s="3">
        <v>55.887812063372493</v>
      </c>
      <c r="G16" s="3">
        <v>4306.5999999999995</v>
      </c>
      <c r="H16" s="3">
        <v>161823</v>
      </c>
      <c r="I16" s="3">
        <v>136010</v>
      </c>
      <c r="J16" s="3">
        <v>25813</v>
      </c>
      <c r="K16" s="3">
        <v>6133</v>
      </c>
      <c r="L16" s="3">
        <v>2131</v>
      </c>
      <c r="M16" s="3">
        <v>12280</v>
      </c>
      <c r="N16" s="3">
        <v>138747</v>
      </c>
      <c r="O16" s="3">
        <v>40489.360000000001</v>
      </c>
      <c r="P16" s="3">
        <v>20091</v>
      </c>
      <c r="Q16" s="3">
        <v>20436</v>
      </c>
      <c r="R16" s="3">
        <v>57730.64</v>
      </c>
      <c r="S16" s="3">
        <v>23076</v>
      </c>
      <c r="T16" s="3">
        <v>15078</v>
      </c>
      <c r="U16" s="3">
        <v>372666</v>
      </c>
      <c r="V16" s="3">
        <v>185645</v>
      </c>
      <c r="W16" s="2">
        <f t="shared" si="3"/>
        <v>4.2869205989975008</v>
      </c>
      <c r="X16" s="2">
        <f t="shared" si="2"/>
        <v>35.151632320134155</v>
      </c>
      <c r="Y16" s="2">
        <f t="shared" si="0"/>
        <v>29.544462232571679</v>
      </c>
      <c r="Z16" s="2">
        <f t="shared" si="0"/>
        <v>5.607170087562479</v>
      </c>
      <c r="AA16" s="2">
        <f t="shared" si="0"/>
        <v>1.332226945609603</v>
      </c>
      <c r="AB16" s="2">
        <f t="shared" si="0"/>
        <v>0.46290161765760052</v>
      </c>
      <c r="AC16" s="2">
        <f t="shared" si="0"/>
        <v>2.6674950093079937</v>
      </c>
      <c r="AD16" s="2">
        <f t="shared" si="0"/>
        <v>30.139000818929656</v>
      </c>
      <c r="AE16" s="2">
        <f t="shared" si="0"/>
        <v>8.7952089356738359</v>
      </c>
      <c r="AF16" s="2">
        <f t="shared" si="0"/>
        <v>4.3642216801308553</v>
      </c>
      <c r="AG16" s="2">
        <f t="shared" si="0"/>
        <v>4.4391635187474066</v>
      </c>
      <c r="AH16" s="2">
        <f t="shared" si="0"/>
        <v>12.54040668437756</v>
      </c>
      <c r="AI16" s="2">
        <f t="shared" si="0"/>
        <v>5.0126315012045</v>
      </c>
      <c r="AJ16" s="2">
        <f t="shared" si="0"/>
        <v>3.275284181624261</v>
      </c>
      <c r="AK16" s="2">
        <f t="shared" si="0"/>
        <v>80.951522405437515</v>
      </c>
      <c r="AL16" s="2">
        <f t="shared" si="0"/>
        <v>40.326311970926909</v>
      </c>
    </row>
    <row r="17" spans="1:38" x14ac:dyDescent="0.25">
      <c r="A17">
        <f t="shared" si="1"/>
        <v>2020</v>
      </c>
      <c r="B17">
        <v>43831</v>
      </c>
      <c r="C17" s="3">
        <v>444225</v>
      </c>
      <c r="D17" s="3">
        <v>385725.6684751336</v>
      </c>
      <c r="E17" s="4">
        <v>8.5745710000000006</v>
      </c>
      <c r="F17" s="3">
        <v>58.267761646978862</v>
      </c>
      <c r="G17" s="3">
        <v>4098.958333333333</v>
      </c>
      <c r="H17" s="3">
        <v>162625.20000000001</v>
      </c>
      <c r="I17" s="3">
        <v>132818.9</v>
      </c>
      <c r="J17" s="3">
        <v>29806.31</v>
      </c>
      <c r="K17" s="3">
        <v>6815.9769999999999</v>
      </c>
      <c r="L17" s="3">
        <v>1784.3389999999999</v>
      </c>
      <c r="M17" s="3">
        <v>12677.81</v>
      </c>
      <c r="N17" s="3">
        <v>157709.9</v>
      </c>
      <c r="O17" s="3">
        <v>47537.15</v>
      </c>
      <c r="P17" s="3">
        <v>21794.2</v>
      </c>
      <c r="Q17" s="3">
        <v>21534.23</v>
      </c>
      <c r="R17" s="3">
        <v>66844.320000000007</v>
      </c>
      <c r="S17" s="3">
        <v>4915.3</v>
      </c>
      <c r="T17" s="3">
        <v>13917.64</v>
      </c>
      <c r="U17" s="3">
        <v>381668.3</v>
      </c>
      <c r="V17" s="3">
        <v>194647.3</v>
      </c>
      <c r="W17" s="2">
        <f t="shared" si="3"/>
        <v>3.7346149098656705</v>
      </c>
      <c r="X17" s="2">
        <f t="shared" si="2"/>
        <v>36.608745568124263</v>
      </c>
      <c r="Y17" s="2">
        <f t="shared" si="0"/>
        <v>29.899015138724746</v>
      </c>
      <c r="Z17" s="2">
        <f t="shared" si="0"/>
        <v>6.709732680511002</v>
      </c>
      <c r="AA17" s="2">
        <f t="shared" si="0"/>
        <v>1.5343524115031797</v>
      </c>
      <c r="AB17" s="2">
        <f t="shared" si="0"/>
        <v>0.40167460183465586</v>
      </c>
      <c r="AC17" s="2">
        <f t="shared" si="0"/>
        <v>2.853916371208284</v>
      </c>
      <c r="AD17" s="2">
        <f t="shared" si="0"/>
        <v>35.502256739265015</v>
      </c>
      <c r="AE17" s="2">
        <f t="shared" si="0"/>
        <v>10.701142439079295</v>
      </c>
      <c r="AF17" s="2">
        <f t="shared" si="0"/>
        <v>4.90611739546401</v>
      </c>
      <c r="AG17" s="2">
        <f t="shared" si="0"/>
        <v>4.8475952501547637</v>
      </c>
      <c r="AH17" s="2">
        <f t="shared" si="0"/>
        <v>15.047401654566945</v>
      </c>
      <c r="AI17" s="2">
        <f t="shared" si="0"/>
        <v>1.1064888288592492</v>
      </c>
      <c r="AJ17" s="2">
        <f t="shared" si="0"/>
        <v>3.1330159266137656</v>
      </c>
      <c r="AK17" s="2">
        <f t="shared" si="0"/>
        <v>85.917789408520463</v>
      </c>
      <c r="AL17" s="2">
        <f t="shared" si="0"/>
        <v>43.817277280657322</v>
      </c>
    </row>
    <row r="18" spans="1:38" x14ac:dyDescent="0.25">
      <c r="A18">
        <f t="shared" si="1"/>
        <v>2021</v>
      </c>
      <c r="B18">
        <v>44197</v>
      </c>
      <c r="C18" s="3">
        <v>487691</v>
      </c>
      <c r="D18" s="3">
        <v>411022</v>
      </c>
      <c r="E18" s="4">
        <v>8.6255173366771878</v>
      </c>
      <c r="F18" s="3">
        <v>57.300246508874871</v>
      </c>
      <c r="G18" s="3">
        <v>4224.4763135865278</v>
      </c>
      <c r="H18" s="3">
        <v>164785.60000000001</v>
      </c>
      <c r="I18" s="3">
        <v>134672.70000000001</v>
      </c>
      <c r="J18" s="3">
        <v>30112.92</v>
      </c>
      <c r="K18" s="3">
        <v>7720.366</v>
      </c>
      <c r="L18" s="3">
        <v>1718.877</v>
      </c>
      <c r="M18" s="3">
        <v>12552.17</v>
      </c>
      <c r="N18" s="3">
        <v>161447.9</v>
      </c>
      <c r="O18" s="3">
        <v>48499.55</v>
      </c>
      <c r="P18" s="3">
        <v>22625.35</v>
      </c>
      <c r="Q18" s="3">
        <v>22049.98</v>
      </c>
      <c r="R18" s="3">
        <v>68273.02</v>
      </c>
      <c r="S18" s="3">
        <v>3337.7</v>
      </c>
      <c r="T18" s="3">
        <v>12923.72</v>
      </c>
      <c r="U18" s="3">
        <v>391254.4</v>
      </c>
      <c r="V18" s="3">
        <v>204233.4</v>
      </c>
      <c r="W18" s="2">
        <f t="shared" si="3"/>
        <v>3.386113020127687</v>
      </c>
      <c r="X18" s="2">
        <f t="shared" si="2"/>
        <v>33.788936027115533</v>
      </c>
      <c r="Y18" s="2">
        <f t="shared" si="0"/>
        <v>27.61435007002385</v>
      </c>
      <c r="Z18" s="2">
        <f t="shared" si="0"/>
        <v>6.1745900580490511</v>
      </c>
      <c r="AA18" s="2">
        <f t="shared" si="0"/>
        <v>1.5830445917599463</v>
      </c>
      <c r="AB18" s="2">
        <f t="shared" si="0"/>
        <v>0.35245206493455894</v>
      </c>
      <c r="AC18" s="2">
        <f t="shared" si="0"/>
        <v>2.5737957026067737</v>
      </c>
      <c r="AD18" s="2">
        <f t="shared" si="0"/>
        <v>33.104547756673796</v>
      </c>
      <c r="AE18" s="2">
        <f t="shared" si="0"/>
        <v>9.9447293470660725</v>
      </c>
      <c r="AF18" s="2">
        <f t="shared" si="0"/>
        <v>4.6392797898669444</v>
      </c>
      <c r="AG18" s="2">
        <f t="shared" si="0"/>
        <v>4.5213013978113192</v>
      </c>
      <c r="AH18" s="2">
        <f t="shared" si="0"/>
        <v>13.999237221929459</v>
      </c>
      <c r="AI18" s="2">
        <f t="shared" si="0"/>
        <v>0.68438827044173467</v>
      </c>
      <c r="AJ18" s="2">
        <f t="shared" si="0"/>
        <v>2.6499812381200392</v>
      </c>
      <c r="AK18" s="2">
        <f t="shared" si="0"/>
        <v>80.225880731856847</v>
      </c>
      <c r="AL18" s="2">
        <f t="shared" si="0"/>
        <v>41.87762333116666</v>
      </c>
    </row>
    <row r="19" spans="1:38" x14ac:dyDescent="0.25">
      <c r="A19">
        <f t="shared" si="1"/>
        <v>2022</v>
      </c>
      <c r="B19">
        <v>44562</v>
      </c>
      <c r="C19" s="3">
        <v>517294</v>
      </c>
      <c r="D19" s="3">
        <v>426186</v>
      </c>
      <c r="E19" s="4">
        <v>8.6754485059851731</v>
      </c>
      <c r="F19" s="3">
        <v>58.212172518828503</v>
      </c>
      <c r="G19" s="3">
        <v>4315.3993778189279</v>
      </c>
      <c r="H19" s="3">
        <v>166482.6</v>
      </c>
      <c r="I19" s="3">
        <v>138243.6</v>
      </c>
      <c r="J19" s="3">
        <v>28238.959999999999</v>
      </c>
      <c r="K19" s="3">
        <v>6996.1090000000004</v>
      </c>
      <c r="L19" s="3">
        <v>1702.6369999999999</v>
      </c>
      <c r="M19" s="3">
        <v>12956.7</v>
      </c>
      <c r="N19" s="3">
        <v>160515.4</v>
      </c>
      <c r="O19" s="3">
        <v>48136.92</v>
      </c>
      <c r="P19" s="3">
        <v>22885.54</v>
      </c>
      <c r="Q19" s="3">
        <v>22256.86</v>
      </c>
      <c r="R19" s="3">
        <v>67236.08</v>
      </c>
      <c r="S19" s="3">
        <v>5967.2</v>
      </c>
      <c r="T19" s="3">
        <v>12359.59</v>
      </c>
      <c r="U19" s="3">
        <v>397646.8</v>
      </c>
      <c r="V19" s="3">
        <v>210625.8</v>
      </c>
      <c r="W19" s="2">
        <f t="shared" si="3"/>
        <v>3.1589651132357872</v>
      </c>
      <c r="X19" s="2">
        <f t="shared" si="2"/>
        <v>32.183361879318142</v>
      </c>
      <c r="Y19" s="2">
        <f t="shared" si="0"/>
        <v>26.724377240022115</v>
      </c>
      <c r="Z19" s="2">
        <f t="shared" si="0"/>
        <v>5.4589769067493537</v>
      </c>
      <c r="AA19" s="2">
        <f t="shared" si="0"/>
        <v>1.3524434847494848</v>
      </c>
      <c r="AB19" s="2">
        <f t="shared" si="0"/>
        <v>0.32914300185194489</v>
      </c>
      <c r="AC19" s="2">
        <f t="shared" si="0"/>
        <v>2.5047071877887621</v>
      </c>
      <c r="AD19" s="2">
        <f t="shared" si="0"/>
        <v>31.029820566254394</v>
      </c>
      <c r="AE19" s="2">
        <f t="shared" si="0"/>
        <v>9.3055245179723709</v>
      </c>
      <c r="AF19" s="2">
        <f t="shared" si="0"/>
        <v>4.4240876561491147</v>
      </c>
      <c r="AG19" s="2">
        <f t="shared" si="0"/>
        <v>4.302555220048947</v>
      </c>
      <c r="AH19" s="2">
        <f t="shared" si="0"/>
        <v>12.997653172083959</v>
      </c>
      <c r="AI19" s="2">
        <f t="shared" si="0"/>
        <v>1.1535413130637511</v>
      </c>
      <c r="AJ19" s="2">
        <f t="shared" si="0"/>
        <v>2.3892776641523001</v>
      </c>
      <c r="AK19" s="2">
        <f t="shared" si="0"/>
        <v>76.870561034924052</v>
      </c>
      <c r="AL19" s="2">
        <f t="shared" si="0"/>
        <v>40.716845739560092</v>
      </c>
    </row>
    <row r="20" spans="1:38" x14ac:dyDescent="0.25">
      <c r="A20">
        <f t="shared" si="1"/>
        <v>2023</v>
      </c>
      <c r="B20">
        <v>44927</v>
      </c>
      <c r="C20" s="3">
        <v>533481.86281322641</v>
      </c>
      <c r="D20" s="3">
        <v>430109.04367035918</v>
      </c>
      <c r="E20" s="4">
        <v>8.7244376446343708</v>
      </c>
      <c r="F20" s="3">
        <v>58.532325117218065</v>
      </c>
      <c r="G20" s="3">
        <v>4350.242434607715</v>
      </c>
      <c r="H20" s="3">
        <v>173006</v>
      </c>
      <c r="I20" s="3">
        <v>142513.20000000001</v>
      </c>
      <c r="J20" s="3">
        <v>30492.75</v>
      </c>
      <c r="K20" s="3">
        <v>7550.62</v>
      </c>
      <c r="L20" s="3">
        <v>1734.2149999999999</v>
      </c>
      <c r="M20" s="3">
        <v>13834.94</v>
      </c>
      <c r="N20" s="3">
        <v>163530.70000000001</v>
      </c>
      <c r="O20" s="3">
        <v>48953.39</v>
      </c>
      <c r="P20" s="3">
        <v>23422.07</v>
      </c>
      <c r="Q20" s="3">
        <v>23159.759999999998</v>
      </c>
      <c r="R20" s="3">
        <v>67995.48</v>
      </c>
      <c r="S20" s="3">
        <v>9475.2999999999993</v>
      </c>
      <c r="T20" s="3">
        <v>12195.03</v>
      </c>
      <c r="U20" s="3">
        <v>400366.5</v>
      </c>
      <c r="V20" s="3">
        <v>213345.5</v>
      </c>
      <c r="W20" s="2">
        <f t="shared" si="3"/>
        <v>3.0667994813487751</v>
      </c>
      <c r="X20" s="2">
        <f t="shared" si="2"/>
        <v>32.429593592494804</v>
      </c>
      <c r="Y20" s="2">
        <f t="shared" si="0"/>
        <v>26.713785403777507</v>
      </c>
      <c r="Z20" s="2">
        <f t="shared" si="0"/>
        <v>5.7157988163274451</v>
      </c>
      <c r="AA20" s="2">
        <f t="shared" si="0"/>
        <v>1.415347086062698</v>
      </c>
      <c r="AB20" s="2">
        <f t="shared" si="0"/>
        <v>0.32507478152207658</v>
      </c>
      <c r="AC20" s="2">
        <f t="shared" si="0"/>
        <v>2.593329026603413</v>
      </c>
      <c r="AD20" s="2">
        <f t="shared" si="0"/>
        <v>30.653469480227223</v>
      </c>
      <c r="AE20" s="2">
        <f t="shared" si="0"/>
        <v>9.1762051181745097</v>
      </c>
      <c r="AF20" s="2">
        <f t="shared" si="0"/>
        <v>4.3904154260254833</v>
      </c>
      <c r="AG20" s="2">
        <f t="shared" si="0"/>
        <v>4.3412459943569441</v>
      </c>
      <c r="AH20" s="2">
        <f t="shared" si="0"/>
        <v>12.745602941670281</v>
      </c>
      <c r="AI20" s="2">
        <f t="shared" si="0"/>
        <v>1.7761241122675859</v>
      </c>
      <c r="AJ20" s="2">
        <f t="shared" si="0"/>
        <v>2.2859315095908923</v>
      </c>
      <c r="AK20" s="2">
        <f t="shared" si="0"/>
        <v>75.047818474790304</v>
      </c>
      <c r="AL20" s="2">
        <f t="shared" si="0"/>
        <v>39.991144005338548</v>
      </c>
    </row>
    <row r="21" spans="1:38" x14ac:dyDescent="0.25">
      <c r="A21">
        <f t="shared" si="1"/>
        <v>2024</v>
      </c>
      <c r="B21">
        <v>45292</v>
      </c>
      <c r="C21" s="3">
        <v>549036.2934182199</v>
      </c>
      <c r="D21" s="3">
        <v>433486.07627692766</v>
      </c>
      <c r="E21" s="4">
        <v>8.7725178022405128</v>
      </c>
      <c r="F21" s="3">
        <v>59.037289322875303</v>
      </c>
      <c r="G21" s="3">
        <v>4358.3035555362485</v>
      </c>
      <c r="H21" s="3">
        <v>179103.6</v>
      </c>
      <c r="I21" s="3">
        <v>147750.6</v>
      </c>
      <c r="J21" s="3">
        <v>31353.03</v>
      </c>
      <c r="K21" s="3">
        <v>7908.3019999999997</v>
      </c>
      <c r="L21" s="3">
        <v>1770.22</v>
      </c>
      <c r="M21" s="3">
        <v>14461.98</v>
      </c>
      <c r="N21" s="3">
        <v>167270.29999999999</v>
      </c>
      <c r="O21" s="3">
        <v>50025.23</v>
      </c>
      <c r="P21" s="3">
        <v>23970.67</v>
      </c>
      <c r="Q21" s="3">
        <v>23831.41</v>
      </c>
      <c r="R21" s="3">
        <v>69442.990000000005</v>
      </c>
      <c r="S21" s="3">
        <v>11833.3</v>
      </c>
      <c r="T21" s="3">
        <v>12321.77</v>
      </c>
      <c r="U21" s="3">
        <v>400855</v>
      </c>
      <c r="V21" s="3">
        <v>213834</v>
      </c>
      <c r="W21" s="2">
        <f t="shared" si="3"/>
        <v>3.0776226282668504</v>
      </c>
      <c r="X21" s="2">
        <f t="shared" si="2"/>
        <v>32.621450011059764</v>
      </c>
      <c r="Y21" s="2">
        <f t="shared" si="2"/>
        <v>26.910898563759112</v>
      </c>
      <c r="Z21" s="2">
        <f t="shared" si="2"/>
        <v>5.7105569114203014</v>
      </c>
      <c r="AA21" s="2">
        <f t="shared" si="2"/>
        <v>1.4403969454849814</v>
      </c>
      <c r="AB21" s="2">
        <f t="shared" si="2"/>
        <v>0.32242312962206349</v>
      </c>
      <c r="AC21" s="2">
        <f t="shared" si="2"/>
        <v>2.6340663036976704</v>
      </c>
      <c r="AD21" s="2">
        <f t="shared" si="2"/>
        <v>30.466164442171845</v>
      </c>
      <c r="AE21" s="2">
        <f t="shared" si="2"/>
        <v>9.1114614096911914</v>
      </c>
      <c r="AF21" s="2">
        <f t="shared" si="2"/>
        <v>4.3659536331855415</v>
      </c>
      <c r="AG21" s="2">
        <f t="shared" si="2"/>
        <v>4.340589189765419</v>
      </c>
      <c r="AH21" s="2">
        <f t="shared" si="2"/>
        <v>12.648160209529697</v>
      </c>
      <c r="AI21" s="2">
        <f t="shared" si="2"/>
        <v>2.1552855688879147</v>
      </c>
      <c r="AJ21" s="2">
        <f t="shared" si="2"/>
        <v>2.244254186419345</v>
      </c>
      <c r="AK21" s="2">
        <f t="shared" si="2"/>
        <v>73.010656090571942</v>
      </c>
      <c r="AL21" s="2">
        <f t="shared" si="2"/>
        <v>38.947152048674361</v>
      </c>
    </row>
    <row r="22" spans="1:38" x14ac:dyDescent="0.25">
      <c r="A22">
        <f t="shared" si="1"/>
        <v>2025</v>
      </c>
      <c r="B22">
        <v>45658</v>
      </c>
      <c r="C22" s="3">
        <v>564250.23244120192</v>
      </c>
      <c r="D22" s="3">
        <v>436177.17990534555</v>
      </c>
      <c r="E22" s="4">
        <v>8.8198292055841208</v>
      </c>
      <c r="F22" s="3">
        <v>59.384115668789924</v>
      </c>
      <c r="G22" s="3">
        <v>4367.3133841444615</v>
      </c>
      <c r="H22" s="3">
        <v>185058.3</v>
      </c>
      <c r="I22" s="3">
        <v>152850.1</v>
      </c>
      <c r="J22" s="3">
        <v>32208.17</v>
      </c>
      <c r="K22" s="3">
        <v>8185.99</v>
      </c>
      <c r="L22" s="3">
        <v>1809.7639999999999</v>
      </c>
      <c r="M22" s="3">
        <v>14992.43</v>
      </c>
      <c r="N22" s="3">
        <v>172052.3</v>
      </c>
      <c r="O22" s="3">
        <v>51455.37</v>
      </c>
      <c r="P22" s="3">
        <v>24655.95</v>
      </c>
      <c r="Q22" s="3">
        <v>24512.71</v>
      </c>
      <c r="R22" s="3">
        <v>71428.27</v>
      </c>
      <c r="S22" s="3">
        <v>13006</v>
      </c>
      <c r="T22" s="3">
        <v>12710.45</v>
      </c>
      <c r="U22" s="3">
        <v>400559.4</v>
      </c>
      <c r="V22" s="3">
        <v>213538.4</v>
      </c>
      <c r="W22" s="2">
        <f t="shared" si="3"/>
        <v>3.1708348405283706</v>
      </c>
      <c r="X22" s="2">
        <f t="shared" si="2"/>
        <v>32.797204034698225</v>
      </c>
      <c r="Y22" s="2">
        <f t="shared" si="2"/>
        <v>27.089062832761499</v>
      </c>
      <c r="Z22" s="2">
        <f t="shared" si="2"/>
        <v>5.7081358851467154</v>
      </c>
      <c r="AA22" s="2">
        <f t="shared" si="2"/>
        <v>1.4507729956235378</v>
      </c>
      <c r="AB22" s="2">
        <f t="shared" si="2"/>
        <v>0.32073783863059152</v>
      </c>
      <c r="AC22" s="2">
        <f t="shared" si="2"/>
        <v>2.6570534025543884</v>
      </c>
      <c r="AD22" s="2">
        <f t="shared" si="2"/>
        <v>30.492198338248592</v>
      </c>
      <c r="AE22" s="2">
        <f t="shared" si="2"/>
        <v>9.1192465756515109</v>
      </c>
      <c r="AF22" s="2">
        <f t="shared" si="2"/>
        <v>4.3696836230491565</v>
      </c>
      <c r="AG22" s="2">
        <f t="shared" si="2"/>
        <v>4.3442977230061421</v>
      </c>
      <c r="AH22" s="2">
        <f t="shared" si="2"/>
        <v>12.658970416541784</v>
      </c>
      <c r="AI22" s="2">
        <f t="shared" si="2"/>
        <v>2.305005696449633</v>
      </c>
      <c r="AJ22" s="2">
        <f t="shared" si="2"/>
        <v>2.2526264535167031</v>
      </c>
      <c r="AK22" s="2">
        <f t="shared" si="2"/>
        <v>70.989673901772036</v>
      </c>
      <c r="AL22" s="2">
        <f t="shared" si="2"/>
        <v>37.844627741868393</v>
      </c>
    </row>
    <row r="23" spans="1:38" x14ac:dyDescent="0.25">
      <c r="A23">
        <f t="shared" si="1"/>
        <v>2026</v>
      </c>
      <c r="B23">
        <v>46023</v>
      </c>
      <c r="C23" s="3">
        <v>579968.21625900257</v>
      </c>
      <c r="D23" s="3">
        <v>439536.95367763622</v>
      </c>
      <c r="E23" s="4">
        <v>8.8663400757097932</v>
      </c>
      <c r="F23" s="3">
        <v>60.050222601021503</v>
      </c>
      <c r="G23" s="3">
        <v>4365.3632484411937</v>
      </c>
      <c r="H23" s="3">
        <v>190520.9</v>
      </c>
      <c r="I23" s="3">
        <v>157108</v>
      </c>
      <c r="J23" s="3">
        <v>33412.93</v>
      </c>
      <c r="K23" s="3">
        <v>8455.8340000000007</v>
      </c>
      <c r="L23" s="3">
        <v>1850.0160000000001</v>
      </c>
      <c r="M23" s="3">
        <v>15550.64</v>
      </c>
      <c r="N23" s="3">
        <v>177339.3</v>
      </c>
      <c r="O23" s="3">
        <v>53512.65</v>
      </c>
      <c r="P23" s="3">
        <v>25380.66</v>
      </c>
      <c r="Q23" s="3">
        <v>25027.98</v>
      </c>
      <c r="R23" s="3">
        <v>73418</v>
      </c>
      <c r="S23" s="3">
        <v>13181.6</v>
      </c>
      <c r="T23" s="3">
        <v>13126.79</v>
      </c>
      <c r="U23" s="3">
        <v>400504.6</v>
      </c>
      <c r="V23" s="3">
        <v>213483.6</v>
      </c>
      <c r="W23" s="2">
        <f t="shared" si="3"/>
        <v>3.2771144554340754</v>
      </c>
      <c r="X23" s="2">
        <f t="shared" si="2"/>
        <v>32.850231212483727</v>
      </c>
      <c r="Y23" s="2">
        <f t="shared" si="2"/>
        <v>27.089070675872797</v>
      </c>
      <c r="Z23" s="2">
        <f t="shared" si="2"/>
        <v>5.7611657093081865</v>
      </c>
      <c r="AA23" s="2">
        <f t="shared" si="2"/>
        <v>1.4579823105726519</v>
      </c>
      <c r="AB23" s="2">
        <f t="shared" si="2"/>
        <v>0.31898575613906033</v>
      </c>
      <c r="AC23" s="2">
        <f t="shared" si="2"/>
        <v>2.6812917611773721</v>
      </c>
      <c r="AD23" s="2">
        <f t="shared" si="2"/>
        <v>30.577417008107854</v>
      </c>
      <c r="AE23" s="2">
        <f t="shared" si="2"/>
        <v>9.2268245913845544</v>
      </c>
      <c r="AF23" s="2">
        <f t="shared" si="2"/>
        <v>4.3762156767338247</v>
      </c>
      <c r="AG23" s="2">
        <f t="shared" si="2"/>
        <v>4.3154054478087103</v>
      </c>
      <c r="AH23" s="2">
        <f t="shared" si="2"/>
        <v>12.658969567948349</v>
      </c>
      <c r="AI23" s="2">
        <f t="shared" si="2"/>
        <v>2.2728142043758743</v>
      </c>
      <c r="AJ23" s="2">
        <f t="shared" si="2"/>
        <v>2.2633636864917146</v>
      </c>
      <c r="AK23" s="2">
        <f t="shared" si="2"/>
        <v>69.056301495863764</v>
      </c>
      <c r="AL23" s="2">
        <f t="shared" si="2"/>
        <v>36.809534387426218</v>
      </c>
    </row>
    <row r="24" spans="1:38" x14ac:dyDescent="0.25">
      <c r="A24">
        <f t="shared" si="1"/>
        <v>2027</v>
      </c>
      <c r="B24">
        <v>46388</v>
      </c>
      <c r="C24" s="3">
        <v>596402.72595446417</v>
      </c>
      <c r="D24" s="3">
        <v>443129.15428203484</v>
      </c>
      <c r="E24" s="4">
        <v>8.9119834844863632</v>
      </c>
      <c r="F24" s="3">
        <v>60.644043538110466</v>
      </c>
      <c r="G24" s="3">
        <v>4365.9150210832076</v>
      </c>
      <c r="H24" s="3">
        <v>196295.1</v>
      </c>
      <c r="I24" s="3">
        <v>161559.9</v>
      </c>
      <c r="J24" s="3">
        <v>34735.17</v>
      </c>
      <c r="K24" s="3">
        <v>8725.4079999999994</v>
      </c>
      <c r="L24" s="3">
        <v>1890.336</v>
      </c>
      <c r="M24" s="3">
        <v>16218.65</v>
      </c>
      <c r="N24" s="3">
        <v>182917.8</v>
      </c>
      <c r="O24" s="3">
        <v>55692.62</v>
      </c>
      <c r="P24" s="3">
        <v>26139.84</v>
      </c>
      <c r="Q24" s="3">
        <v>25586.87</v>
      </c>
      <c r="R24" s="3">
        <v>75498.44</v>
      </c>
      <c r="S24" s="3">
        <v>13377.31</v>
      </c>
      <c r="T24" s="3">
        <v>13465.51</v>
      </c>
      <c r="U24" s="3">
        <v>400592.8</v>
      </c>
      <c r="V24" s="3">
        <v>213571.8</v>
      </c>
      <c r="W24" s="2">
        <f t="shared" si="3"/>
        <v>3.3621361652275654</v>
      </c>
      <c r="X24" s="2">
        <f t="shared" si="2"/>
        <v>32.913179544217456</v>
      </c>
      <c r="Y24" s="2">
        <f t="shared" si="2"/>
        <v>27.089061295191872</v>
      </c>
      <c r="Z24" s="2">
        <f t="shared" si="2"/>
        <v>5.82411321886749</v>
      </c>
      <c r="AA24" s="2">
        <f t="shared" si="2"/>
        <v>1.4630060561906606</v>
      </c>
      <c r="AB24" s="2">
        <f t="shared" si="2"/>
        <v>0.31695629777257739</v>
      </c>
      <c r="AC24" s="2">
        <f t="shared" si="2"/>
        <v>2.7194124530608379</v>
      </c>
      <c r="AD24" s="2">
        <f t="shared" si="2"/>
        <v>30.670181747956317</v>
      </c>
      <c r="AE24" s="2">
        <f t="shared" si="2"/>
        <v>9.3380894446569283</v>
      </c>
      <c r="AF24" s="2">
        <f t="shared" si="2"/>
        <v>4.3829175928340405</v>
      </c>
      <c r="AG24" s="2">
        <f t="shared" si="2"/>
        <v>4.290200042102688</v>
      </c>
      <c r="AH24" s="2">
        <f t="shared" si="2"/>
        <v>12.658969638204566</v>
      </c>
      <c r="AI24" s="2">
        <f t="shared" si="2"/>
        <v>2.2429994729805056</v>
      </c>
      <c r="AJ24" s="2">
        <f t="shared" si="2"/>
        <v>2.2577881377805946</v>
      </c>
      <c r="AK24" s="2">
        <f t="shared" si="2"/>
        <v>67.16817052754142</v>
      </c>
      <c r="AL24" s="2">
        <f t="shared" si="2"/>
        <v>35.809997289701585</v>
      </c>
    </row>
    <row r="25" spans="1:38" x14ac:dyDescent="0.25">
      <c r="A25">
        <f t="shared" si="1"/>
        <v>2028</v>
      </c>
      <c r="B25">
        <v>46753</v>
      </c>
      <c r="C25" s="3">
        <v>613582.3543864307</v>
      </c>
      <c r="D25" s="3">
        <v>446954.84816759796</v>
      </c>
      <c r="E25" s="4">
        <v>8.9567291473530748</v>
      </c>
      <c r="F25" s="3">
        <v>61.22055597371461</v>
      </c>
      <c r="G25" s="3">
        <v>4368.6090001641469</v>
      </c>
      <c r="H25" s="3">
        <v>202310.7</v>
      </c>
      <c r="I25" s="3">
        <v>166213.70000000001</v>
      </c>
      <c r="J25" s="3">
        <v>36097.01</v>
      </c>
      <c r="K25" s="3">
        <v>9001.6640000000007</v>
      </c>
      <c r="L25" s="3">
        <v>1930.7629999999999</v>
      </c>
      <c r="M25" s="3">
        <v>16910.490000000002</v>
      </c>
      <c r="N25" s="3">
        <v>188785.7</v>
      </c>
      <c r="O25" s="3">
        <v>57995.46</v>
      </c>
      <c r="P25" s="3">
        <v>26943.47</v>
      </c>
      <c r="Q25" s="3">
        <v>26173.55</v>
      </c>
      <c r="R25" s="3">
        <v>77673.210000000006</v>
      </c>
      <c r="S25" s="3">
        <v>13525.04</v>
      </c>
      <c r="T25" s="3">
        <v>13740.95</v>
      </c>
      <c r="U25" s="3">
        <v>400808.7</v>
      </c>
      <c r="V25" s="3">
        <v>213787.7</v>
      </c>
      <c r="W25" s="2">
        <f t="shared" si="3"/>
        <v>3.4301540117545799</v>
      </c>
      <c r="X25" s="2">
        <f t="shared" si="2"/>
        <v>32.972053148807774</v>
      </c>
      <c r="Y25" s="2">
        <f t="shared" si="2"/>
        <v>27.089061282769478</v>
      </c>
      <c r="Z25" s="2">
        <f t="shared" si="2"/>
        <v>5.8829934958113723</v>
      </c>
      <c r="AA25" s="2">
        <f t="shared" si="2"/>
        <v>1.4670669610441247</v>
      </c>
      <c r="AB25" s="2">
        <f t="shared" si="2"/>
        <v>0.3146705550114331</v>
      </c>
      <c r="AC25" s="2">
        <f t="shared" si="2"/>
        <v>2.7560261273990077</v>
      </c>
      <c r="AD25" s="2">
        <f t="shared" si="2"/>
        <v>30.767785065915348</v>
      </c>
      <c r="AE25" s="2">
        <f t="shared" si="2"/>
        <v>9.4519439135426619</v>
      </c>
      <c r="AF25" s="2">
        <f t="shared" si="2"/>
        <v>4.3911741932251127</v>
      </c>
      <c r="AG25" s="2">
        <f t="shared" si="2"/>
        <v>4.2656947046942042</v>
      </c>
      <c r="AH25" s="2">
        <f t="shared" si="2"/>
        <v>12.658970624680295</v>
      </c>
      <c r="AI25" s="2">
        <f t="shared" si="2"/>
        <v>2.204274601984725</v>
      </c>
      <c r="AJ25" s="2">
        <f t="shared" si="2"/>
        <v>2.2394630324303666</v>
      </c>
      <c r="AK25" s="2">
        <f t="shared" si="2"/>
        <v>65.322722717604904</v>
      </c>
      <c r="AL25" s="2">
        <f t="shared" si="2"/>
        <v>34.842543706098454</v>
      </c>
    </row>
    <row r="26" spans="1:38" x14ac:dyDescent="0.25">
      <c r="A26">
        <f t="shared" si="1"/>
        <v>2029</v>
      </c>
      <c r="B26">
        <v>47119</v>
      </c>
      <c r="C26" s="3">
        <v>631503.1695513723</v>
      </c>
      <c r="D26" s="3">
        <v>450989.08458207094</v>
      </c>
      <c r="E26" s="4">
        <v>9.0005457993524089</v>
      </c>
      <c r="F26" s="3">
        <v>61.793032400436601</v>
      </c>
      <c r="G26" s="3">
        <v>4372.9608786930103</v>
      </c>
      <c r="H26" s="3">
        <v>208568.3</v>
      </c>
      <c r="I26" s="3">
        <v>171068.3</v>
      </c>
      <c r="J26" s="3">
        <v>37499.980000000003</v>
      </c>
      <c r="K26" s="3">
        <v>9287.51</v>
      </c>
      <c r="L26" s="3">
        <v>1971.4</v>
      </c>
      <c r="M26" s="3">
        <v>17624.099999999999</v>
      </c>
      <c r="N26" s="3">
        <v>194933.8</v>
      </c>
      <c r="O26" s="3">
        <v>60428.42</v>
      </c>
      <c r="P26" s="3">
        <v>27766.89</v>
      </c>
      <c r="Q26" s="3">
        <v>26796.639999999999</v>
      </c>
      <c r="R26" s="3">
        <v>79941.8</v>
      </c>
      <c r="S26" s="3">
        <v>13634.53</v>
      </c>
      <c r="T26" s="3">
        <v>13966.45</v>
      </c>
      <c r="U26" s="3">
        <v>401140.6</v>
      </c>
      <c r="V26" s="3">
        <v>214119.6</v>
      </c>
      <c r="W26" s="2">
        <f t="shared" si="3"/>
        <v>3.484567575504224</v>
      </c>
      <c r="X26" s="2">
        <f t="shared" si="2"/>
        <v>33.027276830323672</v>
      </c>
      <c r="Y26" s="2">
        <f t="shared" si="2"/>
        <v>27.089064354424231</v>
      </c>
      <c r="Z26" s="2">
        <f t="shared" si="2"/>
        <v>5.9382093088527892</v>
      </c>
      <c r="AA26" s="2">
        <f t="shared" si="2"/>
        <v>1.4706988733877555</v>
      </c>
      <c r="AB26" s="2">
        <f t="shared" si="2"/>
        <v>0.31217578866635098</v>
      </c>
      <c r="AC26" s="2">
        <f t="shared" si="2"/>
        <v>2.7908173465733159</v>
      </c>
      <c r="AD26" s="2">
        <f t="shared" si="2"/>
        <v>30.86822195025298</v>
      </c>
      <c r="AE26" s="2">
        <f t="shared" si="2"/>
        <v>9.5689812678104378</v>
      </c>
      <c r="AF26" s="2">
        <f t="shared" si="2"/>
        <v>4.3969518030647325</v>
      </c>
      <c r="AG26" s="2">
        <f t="shared" si="2"/>
        <v>4.2433104522716274</v>
      </c>
      <c r="AH26" s="2">
        <f t="shared" si="2"/>
        <v>12.658970509489547</v>
      </c>
      <c r="AI26" s="2">
        <f t="shared" si="2"/>
        <v>2.1590596306406726</v>
      </c>
      <c r="AJ26" s="2">
        <f t="shared" si="2"/>
        <v>2.2116199369073537</v>
      </c>
      <c r="AK26" s="2">
        <f t="shared" si="2"/>
        <v>63.521549746927676</v>
      </c>
      <c r="AL26" s="2">
        <f t="shared" si="2"/>
        <v>33.906338134789287</v>
      </c>
    </row>
    <row r="27" spans="1:38" x14ac:dyDescent="0.25">
      <c r="A27">
        <f t="shared" si="1"/>
        <v>2030</v>
      </c>
      <c r="B27">
        <v>47484</v>
      </c>
      <c r="C27" s="3">
        <v>650078.87053102383</v>
      </c>
      <c r="D27" s="3">
        <v>455152.06547270692</v>
      </c>
      <c r="E27" s="4">
        <v>9.0434293768708738</v>
      </c>
      <c r="F27" s="3">
        <v>62.365956625781919</v>
      </c>
      <c r="G27" s="3">
        <v>4378.2250723093039</v>
      </c>
      <c r="H27" s="3">
        <v>215053.7</v>
      </c>
      <c r="I27" s="3">
        <v>176100.3</v>
      </c>
      <c r="J27" s="3">
        <v>38953.4</v>
      </c>
      <c r="K27" s="3">
        <v>9584.57</v>
      </c>
      <c r="L27" s="3">
        <v>2012.64</v>
      </c>
      <c r="M27" s="3">
        <v>18366.05</v>
      </c>
      <c r="N27" s="3">
        <v>201338.6</v>
      </c>
      <c r="O27" s="3">
        <v>62974.98</v>
      </c>
      <c r="P27" s="3">
        <v>28613.96</v>
      </c>
      <c r="Q27" s="3">
        <v>27456.33</v>
      </c>
      <c r="R27" s="3">
        <v>82293.289999999994</v>
      </c>
      <c r="S27" s="3">
        <v>13715.12</v>
      </c>
      <c r="T27" s="3">
        <v>14152.64</v>
      </c>
      <c r="U27" s="3">
        <v>401578.1</v>
      </c>
      <c r="V27" s="3">
        <v>214557.1</v>
      </c>
      <c r="W27" s="2">
        <f t="shared" si="3"/>
        <v>3.5280996239223854</v>
      </c>
      <c r="X27" s="2">
        <f t="shared" si="2"/>
        <v>33.081170570015772</v>
      </c>
      <c r="Y27" s="2">
        <f t="shared" si="2"/>
        <v>27.089066878323642</v>
      </c>
      <c r="Z27" s="2">
        <f t="shared" si="2"/>
        <v>5.9921036916921331</v>
      </c>
      <c r="AA27" s="2">
        <f t="shared" si="2"/>
        <v>1.4743703317369388</v>
      </c>
      <c r="AB27" s="2">
        <f t="shared" si="2"/>
        <v>0.30959935651438014</v>
      </c>
      <c r="AC27" s="2">
        <f t="shared" si="2"/>
        <v>2.8252033457105745</v>
      </c>
      <c r="AD27" s="2">
        <f t="shared" si="2"/>
        <v>30.971411182082324</v>
      </c>
      <c r="AE27" s="2">
        <f t="shared" si="2"/>
        <v>9.687283013606983</v>
      </c>
      <c r="AF27" s="2">
        <f t="shared" si="2"/>
        <v>4.4016136036887925</v>
      </c>
      <c r="AG27" s="2">
        <f t="shared" si="2"/>
        <v>4.2235382881421764</v>
      </c>
      <c r="AH27" s="2">
        <f t="shared" si="2"/>
        <v>12.658970123544831</v>
      </c>
      <c r="AI27" s="2">
        <f t="shared" si="2"/>
        <v>2.1097624644832185</v>
      </c>
      <c r="AJ27" s="2">
        <f t="shared" si="2"/>
        <v>2.1770650672647252</v>
      </c>
      <c r="AK27" s="2">
        <f t="shared" si="2"/>
        <v>61.773750571521681</v>
      </c>
      <c r="AL27" s="2">
        <f t="shared" si="2"/>
        <v>33.004779839211935</v>
      </c>
    </row>
    <row r="28" spans="1:38" x14ac:dyDescent="0.25">
      <c r="A28">
        <f t="shared" si="1"/>
        <v>2031</v>
      </c>
      <c r="B28">
        <v>47849</v>
      </c>
      <c r="C28" s="3">
        <v>669548.80536666885</v>
      </c>
      <c r="D28" s="3">
        <v>459591.94358566607</v>
      </c>
      <c r="E28" s="4">
        <v>9.0855406048872105</v>
      </c>
      <c r="F28" s="3">
        <v>62.941807151269309</v>
      </c>
      <c r="G28" s="3">
        <v>4385.3675174790769</v>
      </c>
      <c r="H28" s="3">
        <v>221832.4</v>
      </c>
      <c r="I28" s="3">
        <v>181374.5</v>
      </c>
      <c r="J28" s="3">
        <v>40457.879999999997</v>
      </c>
      <c r="K28" s="3">
        <v>9892.5249999999996</v>
      </c>
      <c r="L28" s="3">
        <v>2053.8240000000001</v>
      </c>
      <c r="M28" s="3">
        <v>19137.240000000002</v>
      </c>
      <c r="N28" s="3">
        <v>208047.7</v>
      </c>
      <c r="O28" s="3">
        <v>65645.41</v>
      </c>
      <c r="P28" s="3">
        <v>29450.84</v>
      </c>
      <c r="Q28" s="3">
        <v>28193.48</v>
      </c>
      <c r="R28" s="3">
        <v>84757.99</v>
      </c>
      <c r="S28" s="3">
        <v>13784.67</v>
      </c>
      <c r="T28" s="3">
        <v>14307.93</v>
      </c>
      <c r="U28" s="3">
        <v>402101.4</v>
      </c>
      <c r="V28" s="3">
        <v>215080.4</v>
      </c>
      <c r="W28" s="2">
        <f t="shared" si="3"/>
        <v>3.562925866724306</v>
      </c>
      <c r="X28" s="2">
        <f t="shared" si="2"/>
        <v>33.131625091693898</v>
      </c>
      <c r="Y28" s="2">
        <f t="shared" si="2"/>
        <v>27.089063343287251</v>
      </c>
      <c r="Z28" s="2">
        <f t="shared" si="2"/>
        <v>6.042558761320441</v>
      </c>
      <c r="AA28" s="2">
        <f t="shared" si="2"/>
        <v>1.4774912479430831</v>
      </c>
      <c r="AB28" s="2">
        <f t="shared" si="2"/>
        <v>0.30674746688185822</v>
      </c>
      <c r="AC28" s="2">
        <f t="shared" si="2"/>
        <v>2.8582292801672264</v>
      </c>
      <c r="AD28" s="2">
        <f t="shared" si="2"/>
        <v>31.072820731278231</v>
      </c>
      <c r="AE28" s="2">
        <f t="shared" si="2"/>
        <v>9.8044249312117326</v>
      </c>
      <c r="AF28" s="2">
        <f t="shared" si="2"/>
        <v>4.3986098942961549</v>
      </c>
      <c r="AG28" s="2">
        <f t="shared" si="2"/>
        <v>4.2108177587681963</v>
      </c>
      <c r="AH28" s="2">
        <f t="shared" si="2"/>
        <v>12.65897113408835</v>
      </c>
      <c r="AI28" s="2">
        <f t="shared" si="2"/>
        <v>2.058799879786362</v>
      </c>
      <c r="AJ28" s="2">
        <f t="shared" si="2"/>
        <v>2.1369510161644549</v>
      </c>
      <c r="AK28" s="2">
        <f t="shared" si="2"/>
        <v>60.055577245006795</v>
      </c>
      <c r="AL28" s="2">
        <f t="shared" si="2"/>
        <v>32.123184788928761</v>
      </c>
    </row>
    <row r="29" spans="1:38" x14ac:dyDescent="0.25">
      <c r="A29">
        <f t="shared" si="1"/>
        <v>2032</v>
      </c>
      <c r="B29">
        <v>48214</v>
      </c>
      <c r="C29" s="3">
        <v>689790.28030815173</v>
      </c>
      <c r="D29" s="3">
        <v>464202.1673973251</v>
      </c>
      <c r="E29" s="4">
        <v>9.1269114184287954</v>
      </c>
      <c r="F29" s="3">
        <v>63.520698779490822</v>
      </c>
      <c r="G29" s="3">
        <v>4392.7328610041614</v>
      </c>
      <c r="H29" s="3">
        <v>228882.3</v>
      </c>
      <c r="I29" s="3">
        <v>186857.7</v>
      </c>
      <c r="J29" s="3">
        <v>42024.53</v>
      </c>
      <c r="K29" s="3">
        <v>10214.120000000001</v>
      </c>
      <c r="L29" s="3">
        <v>2095.4949999999999</v>
      </c>
      <c r="M29" s="3">
        <v>19942.84</v>
      </c>
      <c r="N29" s="3">
        <v>215012.6</v>
      </c>
      <c r="O29" s="3">
        <v>68438.36</v>
      </c>
      <c r="P29" s="3">
        <v>30267.32</v>
      </c>
      <c r="Q29" s="3">
        <v>28986.53</v>
      </c>
      <c r="R29" s="3">
        <v>87320.35</v>
      </c>
      <c r="S29" s="3">
        <v>13869.71</v>
      </c>
      <c r="T29" s="3">
        <v>14438.6</v>
      </c>
      <c r="U29" s="3">
        <v>402670.3</v>
      </c>
      <c r="V29" s="3">
        <v>215649.3</v>
      </c>
      <c r="W29" s="2">
        <f t="shared" si="3"/>
        <v>3.5907858067641643</v>
      </c>
      <c r="X29" s="2">
        <f t="shared" si="2"/>
        <v>33.181433043352079</v>
      </c>
      <c r="Y29" s="2">
        <f t="shared" si="2"/>
        <v>27.089059578590263</v>
      </c>
      <c r="Z29" s="2">
        <f t="shared" si="2"/>
        <v>6.0923633167498785</v>
      </c>
      <c r="AA29" s="2">
        <f t="shared" si="2"/>
        <v>1.4807573100967764</v>
      </c>
      <c r="AB29" s="2">
        <f t="shared" si="2"/>
        <v>0.30378726111708537</v>
      </c>
      <c r="AC29" s="2">
        <f t="shared" si="2"/>
        <v>2.8911454059762751</v>
      </c>
      <c r="AD29" s="2">
        <f t="shared" si="2"/>
        <v>31.170720454910857</v>
      </c>
      <c r="AE29" s="2">
        <f t="shared" si="2"/>
        <v>9.9216184909747298</v>
      </c>
      <c r="AF29" s="2">
        <f t="shared" si="2"/>
        <v>4.3879017817529418</v>
      </c>
      <c r="AG29" s="2">
        <f t="shared" si="2"/>
        <v>4.20222360730435</v>
      </c>
      <c r="AH29" s="2">
        <f t="shared" si="2"/>
        <v>12.658970776014872</v>
      </c>
      <c r="AI29" s="2">
        <f t="shared" si="2"/>
        <v>2.0107140381572135</v>
      </c>
      <c r="AJ29" s="2">
        <f t="shared" si="2"/>
        <v>2.0931869311857811</v>
      </c>
      <c r="AK29" s="2">
        <f t="shared" si="2"/>
        <v>58.375757312804424</v>
      </c>
      <c r="AL29" s="2">
        <f t="shared" si="2"/>
        <v>31.263023872076371</v>
      </c>
    </row>
    <row r="30" spans="1:38" x14ac:dyDescent="0.25">
      <c r="A30">
        <f t="shared" si="1"/>
        <v>2033</v>
      </c>
      <c r="B30">
        <v>48580</v>
      </c>
      <c r="C30" s="3">
        <v>711123.79886344203</v>
      </c>
      <c r="D30" s="3">
        <v>469175.11305619898</v>
      </c>
      <c r="E30" s="4">
        <v>9.1676466894517858</v>
      </c>
      <c r="F30" s="3">
        <v>64.103705040132354</v>
      </c>
      <c r="G30" s="3">
        <v>4402.2735573376649</v>
      </c>
      <c r="H30" s="3">
        <v>236298.1</v>
      </c>
      <c r="I30" s="3">
        <v>192636.79999999999</v>
      </c>
      <c r="J30" s="3">
        <v>43661.33</v>
      </c>
      <c r="K30" s="3">
        <v>10550.26</v>
      </c>
      <c r="L30" s="3">
        <v>2136.721</v>
      </c>
      <c r="M30" s="3">
        <v>20788.830000000002</v>
      </c>
      <c r="N30" s="3">
        <v>222305</v>
      </c>
      <c r="O30" s="3">
        <v>71362.81</v>
      </c>
      <c r="P30" s="3">
        <v>31077.45</v>
      </c>
      <c r="Q30" s="3">
        <v>29843.81</v>
      </c>
      <c r="R30" s="3">
        <v>90020.95</v>
      </c>
      <c r="S30" s="3">
        <v>13993.09</v>
      </c>
      <c r="T30" s="3">
        <v>14548.77</v>
      </c>
      <c r="U30" s="3">
        <v>403226</v>
      </c>
      <c r="V30" s="3">
        <v>216205</v>
      </c>
      <c r="W30" s="2">
        <f t="shared" si="3"/>
        <v>3.6130725310508374</v>
      </c>
      <c r="X30" s="2">
        <f t="shared" si="2"/>
        <v>33.228827438719513</v>
      </c>
      <c r="Y30" s="2">
        <f t="shared" si="2"/>
        <v>27.089066672762598</v>
      </c>
      <c r="Z30" s="2">
        <f t="shared" si="2"/>
        <v>6.1397649846316478</v>
      </c>
      <c r="AA30" s="2">
        <f t="shared" si="2"/>
        <v>1.4836038418151689</v>
      </c>
      <c r="AB30" s="2">
        <f t="shared" si="2"/>
        <v>0.30047102957530425</v>
      </c>
      <c r="AC30" s="2">
        <f t="shared" si="2"/>
        <v>2.9233770594129851</v>
      </c>
      <c r="AD30" s="2">
        <f t="shared" si="2"/>
        <v>31.261082860016824</v>
      </c>
      <c r="AE30" s="2">
        <f t="shared" si="2"/>
        <v>10.035216106401734</v>
      </c>
      <c r="AF30" s="2">
        <f t="shared" si="2"/>
        <v>4.3701884326849596</v>
      </c>
      <c r="AG30" s="2">
        <f t="shared" si="2"/>
        <v>4.1967109028973653</v>
      </c>
      <c r="AH30" s="2">
        <f t="shared" si="2"/>
        <v>12.658970230482588</v>
      </c>
      <c r="AI30" s="2">
        <f t="shared" si="2"/>
        <v>1.9677431724777799</v>
      </c>
      <c r="AJ30" s="2">
        <f t="shared" si="2"/>
        <v>2.045884278272315</v>
      </c>
      <c r="AK30" s="2">
        <f t="shared" si="2"/>
        <v>56.702644552813226</v>
      </c>
      <c r="AL30" s="2">
        <f t="shared" si="2"/>
        <v>30.403285664964521</v>
      </c>
    </row>
    <row r="31" spans="1:38" x14ac:dyDescent="0.25">
      <c r="A31">
        <f t="shared" si="1"/>
        <v>2034</v>
      </c>
      <c r="B31">
        <v>48945</v>
      </c>
      <c r="C31" s="3">
        <v>733459.83344235085</v>
      </c>
      <c r="D31" s="3">
        <v>474423.43742758106</v>
      </c>
      <c r="E31" s="4">
        <v>9.2078084447751305</v>
      </c>
      <c r="F31" s="3">
        <v>64.690592460607576</v>
      </c>
      <c r="G31" s="3">
        <v>4413.4021866964422</v>
      </c>
      <c r="H31" s="3">
        <v>244063.1</v>
      </c>
      <c r="I31" s="3">
        <v>198687.4</v>
      </c>
      <c r="J31" s="3">
        <v>45375.68</v>
      </c>
      <c r="K31" s="3">
        <v>10902.96</v>
      </c>
      <c r="L31" s="3">
        <v>2177.9479999999999</v>
      </c>
      <c r="M31" s="3">
        <v>21681.95</v>
      </c>
      <c r="N31" s="3">
        <v>229928</v>
      </c>
      <c r="O31" s="3">
        <v>74430.720000000001</v>
      </c>
      <c r="P31" s="3">
        <v>31893.67</v>
      </c>
      <c r="Q31" s="3">
        <v>30755.14</v>
      </c>
      <c r="R31" s="3">
        <v>92848.46</v>
      </c>
      <c r="S31" s="3">
        <v>14135.09</v>
      </c>
      <c r="T31" s="3">
        <v>14640.75</v>
      </c>
      <c r="U31" s="3">
        <v>403731.6</v>
      </c>
      <c r="V31" s="3">
        <v>216710.6</v>
      </c>
      <c r="W31" s="2">
        <f t="shared" si="3"/>
        <v>3.6309042571659567</v>
      </c>
      <c r="X31" s="2">
        <f t="shared" si="2"/>
        <v>33.275591773654106</v>
      </c>
      <c r="Y31" s="2">
        <f t="shared" si="2"/>
        <v>27.089063496156211</v>
      </c>
      <c r="Z31" s="2">
        <f t="shared" si="2"/>
        <v>6.1865255506955421</v>
      </c>
      <c r="AA31" s="2">
        <f t="shared" si="2"/>
        <v>1.4865108493847687</v>
      </c>
      <c r="AB31" s="2">
        <f t="shared" si="2"/>
        <v>0.29694168660582615</v>
      </c>
      <c r="AC31" s="2">
        <f t="shared" si="2"/>
        <v>2.9561196143816071</v>
      </c>
      <c r="AD31" s="2">
        <f t="shared" si="2"/>
        <v>31.348410576333503</v>
      </c>
      <c r="AE31" s="2">
        <f t="shared" si="2"/>
        <v>10.147893123291281</v>
      </c>
      <c r="AF31" s="2">
        <f t="shared" si="2"/>
        <v>4.3483867208260438</v>
      </c>
      <c r="AG31" s="2">
        <f t="shared" si="2"/>
        <v>4.1931594066517235</v>
      </c>
      <c r="AH31" s="2">
        <f t="shared" si="2"/>
        <v>12.658969962163278</v>
      </c>
      <c r="AI31" s="2">
        <f t="shared" si="2"/>
        <v>1.9271798339194266</v>
      </c>
      <c r="AJ31" s="2">
        <f t="shared" si="2"/>
        <v>1.996121577821991</v>
      </c>
      <c r="AK31" s="2">
        <f t="shared" si="2"/>
        <v>55.044813852336588</v>
      </c>
      <c r="AL31" s="2">
        <f t="shared" si="2"/>
        <v>29.546348705001474</v>
      </c>
    </row>
    <row r="32" spans="1:38" x14ac:dyDescent="0.25">
      <c r="A32">
        <f t="shared" si="1"/>
        <v>2035</v>
      </c>
      <c r="B32">
        <v>49310</v>
      </c>
      <c r="C32" s="3">
        <v>756534.2115166852</v>
      </c>
      <c r="D32" s="3">
        <v>479753.42024286248</v>
      </c>
      <c r="E32" s="4">
        <v>9.2475739697972372</v>
      </c>
      <c r="F32" s="3">
        <v>65.281962338128196</v>
      </c>
      <c r="G32" s="3">
        <v>4424.7262743644769</v>
      </c>
      <c r="H32" s="3">
        <v>252108.4</v>
      </c>
      <c r="I32" s="3">
        <v>204938</v>
      </c>
      <c r="J32" s="3">
        <v>47170.38</v>
      </c>
      <c r="K32" s="3">
        <v>11274.16</v>
      </c>
      <c r="L32" s="3">
        <v>2220.2460000000001</v>
      </c>
      <c r="M32" s="3">
        <v>22621.69</v>
      </c>
      <c r="N32" s="3">
        <v>237803.9</v>
      </c>
      <c r="O32" s="3">
        <v>77601.899999999994</v>
      </c>
      <c r="P32" s="3">
        <v>32736.36</v>
      </c>
      <c r="Q32" s="3">
        <v>31696.16</v>
      </c>
      <c r="R32" s="3">
        <v>95769.44</v>
      </c>
      <c r="S32" s="3">
        <v>14304.54</v>
      </c>
      <c r="T32" s="3">
        <v>14716.7</v>
      </c>
      <c r="U32" s="3">
        <v>404143.8</v>
      </c>
      <c r="V32" s="3">
        <v>217122.8</v>
      </c>
      <c r="W32" s="2">
        <f t="shared" si="3"/>
        <v>3.6451692163803875</v>
      </c>
      <c r="X32" s="2">
        <f t="shared" si="2"/>
        <v>33.324124165459473</v>
      </c>
      <c r="Y32" s="2">
        <f t="shared" si="2"/>
        <v>27.089059143689518</v>
      </c>
      <c r="Z32" s="2">
        <f t="shared" si="2"/>
        <v>6.2350623781353827</v>
      </c>
      <c r="AA32" s="2">
        <f t="shared" si="2"/>
        <v>1.4902379599460256</v>
      </c>
      <c r="AB32" s="2">
        <f t="shared" si="2"/>
        <v>0.29347595471576804</v>
      </c>
      <c r="AC32" s="2">
        <f t="shared" si="2"/>
        <v>2.9901740933365688</v>
      </c>
      <c r="AD32" s="2">
        <f t="shared" si="2"/>
        <v>31.43333062536</v>
      </c>
      <c r="AE32" s="2">
        <f t="shared" si="2"/>
        <v>10.257553302768052</v>
      </c>
      <c r="AF32" s="2">
        <f t="shared" si="2"/>
        <v>4.3271486605173841</v>
      </c>
      <c r="AG32" s="2">
        <f t="shared" si="2"/>
        <v>4.1896532261847286</v>
      </c>
      <c r="AH32" s="2">
        <f t="shared" si="2"/>
        <v>12.658970148620678</v>
      </c>
      <c r="AI32" s="2">
        <f t="shared" si="2"/>
        <v>1.8907988273686307</v>
      </c>
      <c r="AJ32" s="2">
        <f t="shared" si="2"/>
        <v>1.9452788487246655</v>
      </c>
      <c r="AK32" s="2">
        <f t="shared" si="2"/>
        <v>53.420426181359375</v>
      </c>
      <c r="AL32" s="2">
        <f t="shared" si="2"/>
        <v>28.699667073180525</v>
      </c>
    </row>
    <row r="33" spans="1:38" x14ac:dyDescent="0.25">
      <c r="A33">
        <f t="shared" si="1"/>
        <v>2036</v>
      </c>
      <c r="B33">
        <v>49675</v>
      </c>
      <c r="C33" s="3">
        <v>780564.76635949838</v>
      </c>
      <c r="D33" s="3">
        <v>485286.7418264962</v>
      </c>
      <c r="E33" s="4">
        <v>9.2870628130147779</v>
      </c>
      <c r="F33" s="3">
        <v>65.87833418811374</v>
      </c>
      <c r="G33" s="3">
        <v>4437.4555071693112</v>
      </c>
      <c r="H33" s="3">
        <v>260485.6</v>
      </c>
      <c r="I33" s="3">
        <v>211447.7</v>
      </c>
      <c r="J33" s="3">
        <v>49037.95</v>
      </c>
      <c r="K33" s="3">
        <v>11661.35</v>
      </c>
      <c r="L33" s="3">
        <v>2263.0320000000002</v>
      </c>
      <c r="M33" s="3">
        <v>23604.89</v>
      </c>
      <c r="N33" s="3">
        <v>245990.1</v>
      </c>
      <c r="O33" s="3">
        <v>80867.63</v>
      </c>
      <c r="P33" s="3">
        <v>33624.9</v>
      </c>
      <c r="Q33" s="3">
        <v>32686.080000000002</v>
      </c>
      <c r="R33" s="3">
        <v>98811.46</v>
      </c>
      <c r="S33" s="3">
        <v>14495.57</v>
      </c>
      <c r="T33" s="3">
        <v>14777.84</v>
      </c>
      <c r="U33" s="3">
        <v>404426.1</v>
      </c>
      <c r="V33" s="3">
        <v>217405.1</v>
      </c>
      <c r="W33" s="2">
        <f t="shared" si="3"/>
        <v>3.6565796629813447</v>
      </c>
      <c r="X33" s="2">
        <f t="shared" si="2"/>
        <v>33.371426847113192</v>
      </c>
      <c r="Y33" s="2">
        <f t="shared" si="2"/>
        <v>27.089065393788893</v>
      </c>
      <c r="Z33" s="2">
        <f t="shared" si="2"/>
        <v>6.2823678589426608</v>
      </c>
      <c r="AA33" s="2">
        <f t="shared" si="2"/>
        <v>1.4939631536775293</v>
      </c>
      <c r="AB33" s="2">
        <f t="shared" si="2"/>
        <v>0.28992238665276032</v>
      </c>
      <c r="AC33" s="2">
        <f t="shared" si="2"/>
        <v>3.0240783362656272</v>
      </c>
      <c r="AD33" s="2">
        <f t="shared" si="2"/>
        <v>31.514374027831323</v>
      </c>
      <c r="AE33" s="2">
        <f t="shared" si="2"/>
        <v>10.360143512134321</v>
      </c>
      <c r="AF33" s="2">
        <f t="shared" si="2"/>
        <v>4.3077655371026129</v>
      </c>
      <c r="AG33" s="2">
        <f t="shared" si="2"/>
        <v>4.1874910844933062</v>
      </c>
      <c r="AH33" s="2">
        <f t="shared" si="2"/>
        <v>12.658970050730064</v>
      </c>
      <c r="AI33" s="2">
        <f t="shared" si="2"/>
        <v>1.8570617871475759</v>
      </c>
      <c r="AJ33" s="2">
        <f t="shared" si="2"/>
        <v>1.8932240650475236</v>
      </c>
      <c r="AK33" s="2">
        <f t="shared" si="2"/>
        <v>51.811985043370093</v>
      </c>
      <c r="AL33" s="2">
        <f t="shared" si="2"/>
        <v>27.852282010365748</v>
      </c>
    </row>
    <row r="34" spans="1:38" x14ac:dyDescent="0.25">
      <c r="A34">
        <f t="shared" si="1"/>
        <v>2037</v>
      </c>
      <c r="B34">
        <v>50041</v>
      </c>
      <c r="C34" s="3">
        <v>805550.05760220159</v>
      </c>
      <c r="D34" s="3">
        <v>491000.31672102236</v>
      </c>
      <c r="E34" s="4">
        <v>9.3265235201399364</v>
      </c>
      <c r="F34" s="3">
        <v>66.479674647309693</v>
      </c>
      <c r="G34" s="3">
        <v>4450.8323820251198</v>
      </c>
      <c r="H34" s="3">
        <v>269202.59999999998</v>
      </c>
      <c r="I34" s="3">
        <v>218216</v>
      </c>
      <c r="J34" s="3">
        <v>50986.59</v>
      </c>
      <c r="K34" s="3">
        <v>12065.62</v>
      </c>
      <c r="L34" s="3">
        <v>2306.5520000000001</v>
      </c>
      <c r="M34" s="3">
        <v>24636.080000000002</v>
      </c>
      <c r="N34" s="3">
        <v>254481.3</v>
      </c>
      <c r="O34" s="3">
        <v>84221.99</v>
      </c>
      <c r="P34" s="3">
        <v>34545.730000000003</v>
      </c>
      <c r="Q34" s="3">
        <v>33739.26</v>
      </c>
      <c r="R34" s="3">
        <v>101974.3</v>
      </c>
      <c r="S34" s="3">
        <v>14721.24</v>
      </c>
      <c r="T34" s="3">
        <v>14825.08</v>
      </c>
      <c r="U34" s="3">
        <v>404529.9</v>
      </c>
      <c r="V34" s="3">
        <v>217508.9</v>
      </c>
      <c r="W34" s="2">
        <f t="shared" si="3"/>
        <v>3.6657080242842883</v>
      </c>
      <c r="X34" s="2">
        <f t="shared" si="2"/>
        <v>33.418481875764222</v>
      </c>
      <c r="Y34" s="2">
        <f t="shared" si="2"/>
        <v>27.089067642741064</v>
      </c>
      <c r="Z34" s="2">
        <f t="shared" si="2"/>
        <v>6.3294129916353761</v>
      </c>
      <c r="AA34" s="2">
        <f t="shared" si="2"/>
        <v>1.4978113260787909</v>
      </c>
      <c r="AB34" s="2">
        <f t="shared" si="2"/>
        <v>0.28633254733612429</v>
      </c>
      <c r="AC34" s="2">
        <f t="shared" si="2"/>
        <v>3.0582928729881416</v>
      </c>
      <c r="AD34" s="2">
        <f t="shared" si="2"/>
        <v>31.590997678963422</v>
      </c>
      <c r="AE34" s="2">
        <f t="shared" si="2"/>
        <v>10.455214943525046</v>
      </c>
      <c r="AF34" s="2">
        <f t="shared" si="2"/>
        <v>4.2884647172428672</v>
      </c>
      <c r="AG34" s="2">
        <f t="shared" si="2"/>
        <v>4.1883505167175086</v>
      </c>
      <c r="AH34" s="2">
        <f t="shared" si="2"/>
        <v>12.658965018702434</v>
      </c>
      <c r="AI34" s="2">
        <f t="shared" si="2"/>
        <v>1.8274767484741059</v>
      </c>
      <c r="AJ34" s="2">
        <f t="shared" si="2"/>
        <v>1.8403673192114589</v>
      </c>
      <c r="AK34" s="2">
        <f t="shared" si="2"/>
        <v>50.217847566682913</v>
      </c>
      <c r="AL34" s="2">
        <f t="shared" si="2"/>
        <v>27.001289112614117</v>
      </c>
    </row>
    <row r="35" spans="1:38" x14ac:dyDescent="0.25">
      <c r="A35">
        <f t="shared" si="1"/>
        <v>2038</v>
      </c>
      <c r="B35">
        <v>50406</v>
      </c>
      <c r="C35" s="3">
        <v>831565.91011553537</v>
      </c>
      <c r="D35" s="3">
        <v>496919.22621821758</v>
      </c>
      <c r="E35" s="4">
        <v>9.3660607174434602</v>
      </c>
      <c r="F35" s="3">
        <v>67.086215596596531</v>
      </c>
      <c r="G35" s="3">
        <v>4465.0412422355039</v>
      </c>
      <c r="H35" s="3">
        <v>278279.09999999998</v>
      </c>
      <c r="I35" s="3">
        <v>225263.4</v>
      </c>
      <c r="J35" s="3">
        <v>53015.7</v>
      </c>
      <c r="K35" s="3">
        <v>12487.59</v>
      </c>
      <c r="L35" s="3">
        <v>2350.7359999999999</v>
      </c>
      <c r="M35" s="3">
        <v>25713.46</v>
      </c>
      <c r="N35" s="3">
        <v>263295.7</v>
      </c>
      <c r="O35" s="3">
        <v>87684.42</v>
      </c>
      <c r="P35" s="3">
        <v>35501.72</v>
      </c>
      <c r="Q35" s="3">
        <v>34841.85</v>
      </c>
      <c r="R35" s="3">
        <v>105267.7</v>
      </c>
      <c r="S35" s="3">
        <v>14983.45</v>
      </c>
      <c r="T35" s="3">
        <v>14858.43</v>
      </c>
      <c r="U35" s="3">
        <v>404404.9</v>
      </c>
      <c r="V35" s="3">
        <v>217383.9</v>
      </c>
      <c r="W35" s="2">
        <f t="shared" si="3"/>
        <v>3.6730115623097328</v>
      </c>
      <c r="X35" s="2">
        <f t="shared" si="2"/>
        <v>33.464467051245123</v>
      </c>
      <c r="Y35" s="2">
        <f t="shared" si="2"/>
        <v>27.08906140328703</v>
      </c>
      <c r="Z35" s="2">
        <f t="shared" si="2"/>
        <v>6.3754056479580976</v>
      </c>
      <c r="AA35" s="2">
        <f t="shared" si="2"/>
        <v>1.501695758339229</v>
      </c>
      <c r="AB35" s="2">
        <f t="shared" si="2"/>
        <v>0.28268787493626274</v>
      </c>
      <c r="AC35" s="2">
        <f t="shared" si="2"/>
        <v>3.0921734149043516</v>
      </c>
      <c r="AD35" s="2">
        <f t="shared" si="2"/>
        <v>31.662637536863247</v>
      </c>
      <c r="AE35" s="2">
        <f t="shared" si="2"/>
        <v>10.544494300856726</v>
      </c>
      <c r="AF35" s="2">
        <f t="shared" si="2"/>
        <v>4.2692611094492188</v>
      </c>
      <c r="AG35" s="2">
        <f t="shared" si="2"/>
        <v>4.1899084096844676</v>
      </c>
      <c r="AH35" s="2">
        <f t="shared" si="2"/>
        <v>12.658972514322336</v>
      </c>
      <c r="AI35" s="2">
        <f t="shared" si="2"/>
        <v>1.8018355271343727</v>
      </c>
      <c r="AJ35" s="2">
        <f t="shared" si="2"/>
        <v>1.7868012407982925</v>
      </c>
      <c r="AK35" s="2">
        <f t="shared" si="2"/>
        <v>48.631731421483252</v>
      </c>
      <c r="AL35" s="2">
        <f t="shared" si="2"/>
        <v>26.141511737752371</v>
      </c>
    </row>
    <row r="36" spans="1:38" x14ac:dyDescent="0.25">
      <c r="A36">
        <f t="shared" si="1"/>
        <v>2039</v>
      </c>
      <c r="B36">
        <v>50771</v>
      </c>
      <c r="C36" s="3">
        <v>858644.31998793606</v>
      </c>
      <c r="D36" s="3">
        <v>503039.48313342012</v>
      </c>
      <c r="E36" s="4">
        <v>9.4057507378149232</v>
      </c>
      <c r="F36" s="3">
        <v>67.698534126840016</v>
      </c>
      <c r="G36" s="3">
        <v>4480.2321906936668</v>
      </c>
      <c r="H36" s="3">
        <v>287732.90000000002</v>
      </c>
      <c r="I36" s="3">
        <v>232598.7</v>
      </c>
      <c r="J36" s="3">
        <v>55134.17</v>
      </c>
      <c r="K36" s="3">
        <v>12928.39</v>
      </c>
      <c r="L36" s="3">
        <v>2395.6370000000002</v>
      </c>
      <c r="M36" s="3">
        <v>26845.42</v>
      </c>
      <c r="N36" s="3">
        <v>272465.2</v>
      </c>
      <c r="O36" s="3">
        <v>91279.32</v>
      </c>
      <c r="P36" s="3">
        <v>36511.980000000003</v>
      </c>
      <c r="Q36" s="3">
        <v>35978.339999999997</v>
      </c>
      <c r="R36" s="3">
        <v>108695.5</v>
      </c>
      <c r="S36" s="3">
        <v>15267.72</v>
      </c>
      <c r="T36" s="3">
        <v>14877.47</v>
      </c>
      <c r="U36" s="3">
        <v>404014.6</v>
      </c>
      <c r="V36" s="3">
        <v>216993.6</v>
      </c>
      <c r="W36" s="2">
        <f t="shared" si="3"/>
        <v>3.6788550287100872</v>
      </c>
      <c r="X36" s="2">
        <f t="shared" si="2"/>
        <v>33.51013840096708</v>
      </c>
      <c r="Y36" s="2">
        <f t="shared" si="2"/>
        <v>27.089062908291062</v>
      </c>
      <c r="Z36" s="2">
        <f t="shared" si="2"/>
        <v>6.4210719987962692</v>
      </c>
      <c r="AA36" s="2">
        <f t="shared" si="2"/>
        <v>1.5056746663370049</v>
      </c>
      <c r="AB36" s="2">
        <f t="shared" si="2"/>
        <v>0.27900225323026173</v>
      </c>
      <c r="AC36" s="2">
        <f t="shared" si="2"/>
        <v>3.1264889751296763</v>
      </c>
      <c r="AD36" s="2">
        <f t="shared" si="2"/>
        <v>31.732021473551253</v>
      </c>
      <c r="AE36" s="2">
        <f t="shared" si="2"/>
        <v>10.630632250765075</v>
      </c>
      <c r="AF36" s="2">
        <f t="shared" si="2"/>
        <v>4.2522822488959102</v>
      </c>
      <c r="AG36" s="2">
        <f t="shared" si="2"/>
        <v>4.1901331159455513</v>
      </c>
      <c r="AH36" s="2">
        <f t="shared" si="2"/>
        <v>12.658966870185221</v>
      </c>
      <c r="AI36" s="2">
        <f t="shared" si="2"/>
        <v>1.778119256668991</v>
      </c>
      <c r="AJ36" s="2">
        <f t="shared" si="2"/>
        <v>1.7326697042855914</v>
      </c>
      <c r="AK36" s="2">
        <f t="shared" si="2"/>
        <v>47.052614289194437</v>
      </c>
      <c r="AL36" s="2">
        <f t="shared" si="2"/>
        <v>25.27165147998053</v>
      </c>
    </row>
    <row r="37" spans="1:38" x14ac:dyDescent="0.25">
      <c r="A37">
        <f t="shared" si="1"/>
        <v>2040</v>
      </c>
      <c r="B37">
        <v>51136</v>
      </c>
      <c r="C37" s="3">
        <v>886463.90165949624</v>
      </c>
      <c r="D37" s="3">
        <v>509154.8281604973</v>
      </c>
      <c r="E37" s="4">
        <v>9.4456383506898298</v>
      </c>
      <c r="F37" s="3">
        <v>68.31558982344545</v>
      </c>
      <c r="G37" s="3">
        <v>4494.7925731571158</v>
      </c>
      <c r="H37" s="3">
        <v>297473.2</v>
      </c>
      <c r="I37" s="3">
        <v>240134.8</v>
      </c>
      <c r="J37" s="3">
        <v>57338.47</v>
      </c>
      <c r="K37" s="3">
        <v>13389.01</v>
      </c>
      <c r="L37" s="3">
        <v>2442.4969999999998</v>
      </c>
      <c r="M37" s="3">
        <v>28028.400000000001</v>
      </c>
      <c r="N37" s="3">
        <v>281873.59999999998</v>
      </c>
      <c r="O37" s="3">
        <v>94968.57</v>
      </c>
      <c r="P37" s="3">
        <v>37570.51</v>
      </c>
      <c r="Q37" s="3">
        <v>37117.360000000001</v>
      </c>
      <c r="R37" s="3">
        <v>112217.2</v>
      </c>
      <c r="S37" s="3">
        <v>15599.6</v>
      </c>
      <c r="T37" s="3">
        <v>14882</v>
      </c>
      <c r="U37" s="3">
        <v>403297</v>
      </c>
      <c r="V37" s="3">
        <v>216276</v>
      </c>
      <c r="W37" s="2">
        <f t="shared" si="3"/>
        <v>3.6835302486593307</v>
      </c>
      <c r="X37" s="2">
        <f t="shared" ref="X37:AL53" si="4">100*H37/$C37</f>
        <v>33.557282980515971</v>
      </c>
      <c r="Y37" s="2">
        <f t="shared" si="4"/>
        <v>27.089066971645202</v>
      </c>
      <c r="Z37" s="2">
        <f t="shared" si="4"/>
        <v>6.4682239054134145</v>
      </c>
      <c r="AA37" s="2">
        <f t="shared" si="4"/>
        <v>1.5103841199777264</v>
      </c>
      <c r="AB37" s="2">
        <f t="shared" si="4"/>
        <v>0.27553259590464391</v>
      </c>
      <c r="AC37" s="2">
        <f t="shared" si="4"/>
        <v>3.1618207969359724</v>
      </c>
      <c r="AD37" s="2">
        <f t="shared" si="4"/>
        <v>31.797527171983113</v>
      </c>
      <c r="AE37" s="2">
        <f t="shared" si="4"/>
        <v>10.713190894994709</v>
      </c>
      <c r="AF37" s="2">
        <f t="shared" si="4"/>
        <v>4.2382447756379573</v>
      </c>
      <c r="AG37" s="2">
        <f t="shared" si="4"/>
        <v>4.1871259428065599</v>
      </c>
      <c r="AH37" s="2">
        <f t="shared" si="4"/>
        <v>12.65897007085397</v>
      </c>
      <c r="AI37" s="2">
        <f t="shared" si="4"/>
        <v>1.7597558085328595</v>
      </c>
      <c r="AJ37" s="2">
        <f t="shared" si="4"/>
        <v>1.6788049656777106</v>
      </c>
      <c r="AK37" s="2">
        <f t="shared" si="4"/>
        <v>45.495027969555409</v>
      </c>
      <c r="AL37" s="2">
        <f t="shared" si="4"/>
        <v>24.397609377564343</v>
      </c>
    </row>
    <row r="38" spans="1:38" x14ac:dyDescent="0.25">
      <c r="A38">
        <f t="shared" si="1"/>
        <v>2041</v>
      </c>
      <c r="B38">
        <v>51502</v>
      </c>
      <c r="C38" s="3">
        <v>915287.59185329743</v>
      </c>
      <c r="D38" s="3">
        <v>515401.92359898216</v>
      </c>
      <c r="E38" s="4">
        <v>9.4858513524166046</v>
      </c>
      <c r="F38" s="3">
        <v>68.938554611275663</v>
      </c>
      <c r="G38" s="3">
        <v>4509.7132160513029</v>
      </c>
      <c r="H38" s="3">
        <v>307565.3</v>
      </c>
      <c r="I38" s="3">
        <v>247942.8</v>
      </c>
      <c r="J38" s="3">
        <v>59622.47</v>
      </c>
      <c r="K38" s="3">
        <v>13866.64</v>
      </c>
      <c r="L38" s="3">
        <v>2490.6439999999998</v>
      </c>
      <c r="M38" s="3">
        <v>29260.31</v>
      </c>
      <c r="N38" s="3">
        <v>291553.09999999998</v>
      </c>
      <c r="O38" s="3">
        <v>98697.39</v>
      </c>
      <c r="P38" s="3">
        <v>38697.33</v>
      </c>
      <c r="Q38" s="3">
        <v>38292.44</v>
      </c>
      <c r="R38" s="3">
        <v>115866</v>
      </c>
      <c r="S38" s="3">
        <v>16012.16</v>
      </c>
      <c r="T38" s="3">
        <v>14870.64</v>
      </c>
      <c r="U38" s="3">
        <v>402155.5</v>
      </c>
      <c r="V38" s="3">
        <v>215134.5</v>
      </c>
      <c r="W38" s="2">
        <f t="shared" si="3"/>
        <v>3.6872676960155917</v>
      </c>
      <c r="X38" s="2">
        <f t="shared" si="4"/>
        <v>33.603132254555533</v>
      </c>
      <c r="Y38" s="2">
        <f t="shared" si="4"/>
        <v>27.089059461404819</v>
      </c>
      <c r="Z38" s="2">
        <f t="shared" si="4"/>
        <v>6.514069515492384</v>
      </c>
      <c r="AA38" s="2">
        <f t="shared" si="4"/>
        <v>1.5150036036129886</v>
      </c>
      <c r="AB38" s="2">
        <f t="shared" si="4"/>
        <v>0.27211600180844586</v>
      </c>
      <c r="AC38" s="2">
        <f t="shared" si="4"/>
        <v>3.196843293893342</v>
      </c>
      <c r="AD38" s="2">
        <f t="shared" si="4"/>
        <v>31.853714897375138</v>
      </c>
      <c r="AE38" s="2">
        <f t="shared" si="4"/>
        <v>10.783210750203118</v>
      </c>
      <c r="AF38" s="2">
        <f t="shared" si="4"/>
        <v>4.2278875344136013</v>
      </c>
      <c r="AG38" s="2">
        <f t="shared" si="4"/>
        <v>4.1836511650359531</v>
      </c>
      <c r="AH38" s="2">
        <f t="shared" si="4"/>
        <v>12.658972003039132</v>
      </c>
      <c r="AI38" s="2">
        <f t="shared" si="4"/>
        <v>1.749412986969284</v>
      </c>
      <c r="AJ38" s="2">
        <f t="shared" si="4"/>
        <v>1.6246959023982346</v>
      </c>
      <c r="AK38" s="2">
        <f t="shared" si="4"/>
        <v>43.93761082084653</v>
      </c>
      <c r="AL38" s="2">
        <f t="shared" si="4"/>
        <v>23.50457953487496</v>
      </c>
    </row>
    <row r="39" spans="1:38" x14ac:dyDescent="0.25">
      <c r="A39">
        <f t="shared" si="1"/>
        <v>2042</v>
      </c>
      <c r="B39">
        <v>51867</v>
      </c>
      <c r="C39" s="3">
        <v>945228.45995039144</v>
      </c>
      <c r="D39" s="3">
        <v>521825.31815826072</v>
      </c>
      <c r="E39" s="4">
        <v>9.5264429617596544</v>
      </c>
      <c r="F39" s="3">
        <v>69.567665902764247</v>
      </c>
      <c r="G39" s="3">
        <v>4525.3909348098832</v>
      </c>
      <c r="H39" s="3">
        <v>318043.5</v>
      </c>
      <c r="I39" s="3">
        <v>256053.5</v>
      </c>
      <c r="J39" s="3">
        <v>61989.97</v>
      </c>
      <c r="K39" s="3">
        <v>14360.27</v>
      </c>
      <c r="L39" s="3">
        <v>2539.8850000000002</v>
      </c>
      <c r="M39" s="3">
        <v>30544.5</v>
      </c>
      <c r="N39" s="3">
        <v>301564.40000000002</v>
      </c>
      <c r="O39" s="3">
        <v>102482.8</v>
      </c>
      <c r="P39" s="3">
        <v>39927.42</v>
      </c>
      <c r="Q39" s="3">
        <v>39497.949999999997</v>
      </c>
      <c r="R39" s="3">
        <v>119656.2</v>
      </c>
      <c r="S39" s="3">
        <v>16479.150000000001</v>
      </c>
      <c r="T39" s="3">
        <v>14840.58</v>
      </c>
      <c r="U39" s="3">
        <v>400516.9</v>
      </c>
      <c r="V39" s="3">
        <v>213495.9</v>
      </c>
      <c r="W39" s="2">
        <f t="shared" si="3"/>
        <v>3.6902591161876437</v>
      </c>
      <c r="X39" s="2">
        <f t="shared" si="4"/>
        <v>33.647262378948248</v>
      </c>
      <c r="Y39" s="2">
        <f t="shared" si="4"/>
        <v>27.089059507734088</v>
      </c>
      <c r="Z39" s="2">
        <f t="shared" si="4"/>
        <v>6.5581996973782859</v>
      </c>
      <c r="AA39" s="2">
        <f t="shared" si="4"/>
        <v>1.5192380052494052</v>
      </c>
      <c r="AB39" s="2">
        <f t="shared" si="4"/>
        <v>0.26870593804732684</v>
      </c>
      <c r="AC39" s="2">
        <f t="shared" si="4"/>
        <v>3.2314410001581071</v>
      </c>
      <c r="AD39" s="2">
        <f t="shared" si="4"/>
        <v>31.903863751185305</v>
      </c>
      <c r="AE39" s="2">
        <f t="shared" si="4"/>
        <v>10.842119587192563</v>
      </c>
      <c r="AF39" s="2">
        <f t="shared" si="4"/>
        <v>4.224102605003611</v>
      </c>
      <c r="AG39" s="2">
        <f t="shared" si="4"/>
        <v>4.1786670285057825</v>
      </c>
      <c r="AH39" s="2">
        <f t="shared" si="4"/>
        <v>12.658971356647465</v>
      </c>
      <c r="AI39" s="2">
        <f t="shared" si="4"/>
        <v>1.7434039174894163</v>
      </c>
      <c r="AJ39" s="2">
        <f t="shared" si="4"/>
        <v>1.5700521756167689</v>
      </c>
      <c r="AK39" s="2">
        <f t="shared" si="4"/>
        <v>42.372496911595363</v>
      </c>
      <c r="AL39" s="2">
        <f t="shared" si="4"/>
        <v>22.586698247660141</v>
      </c>
    </row>
    <row r="40" spans="1:38" x14ac:dyDescent="0.25">
      <c r="A40">
        <f t="shared" si="1"/>
        <v>2043</v>
      </c>
      <c r="B40">
        <v>52232</v>
      </c>
      <c r="C40" s="3">
        <v>976318.22067626263</v>
      </c>
      <c r="D40" s="3">
        <v>528420.26041343622</v>
      </c>
      <c r="E40" s="4">
        <v>9.5674939440803275</v>
      </c>
      <c r="F40" s="3">
        <v>70.202521745539116</v>
      </c>
      <c r="G40" s="3">
        <v>4541.7423247205952</v>
      </c>
      <c r="H40" s="3">
        <v>328910.3</v>
      </c>
      <c r="I40" s="3">
        <v>264475.5</v>
      </c>
      <c r="J40" s="3">
        <v>64434.79</v>
      </c>
      <c r="K40" s="3">
        <v>14870.57</v>
      </c>
      <c r="L40" s="3">
        <v>2590.3090000000002</v>
      </c>
      <c r="M40" s="3">
        <v>31873.53</v>
      </c>
      <c r="N40" s="3">
        <v>311940.3</v>
      </c>
      <c r="O40" s="3">
        <v>106364.7</v>
      </c>
      <c r="P40" s="3">
        <v>41239.199999999997</v>
      </c>
      <c r="Q40" s="3">
        <v>40744.620000000003</v>
      </c>
      <c r="R40" s="3">
        <v>123591.8</v>
      </c>
      <c r="S40" s="3">
        <v>16969.93</v>
      </c>
      <c r="T40" s="3">
        <v>14789.7</v>
      </c>
      <c r="U40" s="3">
        <v>398336.7</v>
      </c>
      <c r="V40" s="3">
        <v>211315.7</v>
      </c>
      <c r="W40" s="2">
        <f t="shared" si="3"/>
        <v>3.6926531689424338</v>
      </c>
      <c r="X40" s="2">
        <f t="shared" si="4"/>
        <v>33.688841715170994</v>
      </c>
      <c r="Y40" s="2">
        <f t="shared" si="4"/>
        <v>27.089067314221253</v>
      </c>
      <c r="Z40" s="2">
        <f t="shared" si="4"/>
        <v>6.5997733766935331</v>
      </c>
      <c r="AA40" s="2">
        <f t="shared" si="4"/>
        <v>1.5231273661675246</v>
      </c>
      <c r="AB40" s="2">
        <f t="shared" si="4"/>
        <v>0.26531400778383307</v>
      </c>
      <c r="AC40" s="2">
        <f t="shared" si="4"/>
        <v>3.2646661021979373</v>
      </c>
      <c r="AD40" s="2">
        <f t="shared" si="4"/>
        <v>31.950678927607179</v>
      </c>
      <c r="AE40" s="2">
        <f t="shared" si="4"/>
        <v>10.894470444925709</v>
      </c>
      <c r="AF40" s="2">
        <f t="shared" si="4"/>
        <v>4.223950667584079</v>
      </c>
      <c r="AG40" s="2">
        <f t="shared" si="4"/>
        <v>4.1732930039733951</v>
      </c>
      <c r="AH40" s="2">
        <f t="shared" si="4"/>
        <v>12.658966859636415</v>
      </c>
      <c r="AI40" s="2">
        <f t="shared" si="4"/>
        <v>1.7381556177703519</v>
      </c>
      <c r="AJ40" s="2">
        <f t="shared" si="4"/>
        <v>1.5148442062010965</v>
      </c>
      <c r="AK40" s="2">
        <f t="shared" si="4"/>
        <v>40.79988384566721</v>
      </c>
      <c r="AL40" s="2">
        <f t="shared" si="4"/>
        <v>21.644141789510879</v>
      </c>
    </row>
    <row r="41" spans="1:38" x14ac:dyDescent="0.25">
      <c r="A41">
        <f t="shared" si="1"/>
        <v>2044</v>
      </c>
      <c r="B41">
        <v>52597</v>
      </c>
      <c r="C41" s="3">
        <v>1008340.3201782632</v>
      </c>
      <c r="D41" s="3">
        <v>535051.03382411133</v>
      </c>
      <c r="E41" s="4">
        <v>9.6085573415641061</v>
      </c>
      <c r="F41" s="3">
        <v>70.843229540972445</v>
      </c>
      <c r="G41" s="3">
        <v>4557.86926206726</v>
      </c>
      <c r="H41" s="3">
        <v>340104</v>
      </c>
      <c r="I41" s="3">
        <v>273150</v>
      </c>
      <c r="J41" s="3">
        <v>66954.03</v>
      </c>
      <c r="K41" s="3">
        <v>15398.26</v>
      </c>
      <c r="L41" s="3">
        <v>2642.32</v>
      </c>
      <c r="M41" s="3">
        <v>33243.199999999997</v>
      </c>
      <c r="N41" s="3">
        <v>322583.7</v>
      </c>
      <c r="O41" s="3">
        <v>110320.5</v>
      </c>
      <c r="P41" s="3">
        <v>42600.28</v>
      </c>
      <c r="Q41" s="3">
        <v>42017.42</v>
      </c>
      <c r="R41" s="3">
        <v>127645.5</v>
      </c>
      <c r="S41" s="3">
        <v>17520.240000000002</v>
      </c>
      <c r="T41" s="3">
        <v>14716.82</v>
      </c>
      <c r="U41" s="3">
        <v>395533.3</v>
      </c>
      <c r="V41" s="3">
        <v>208512.3</v>
      </c>
      <c r="W41" s="2">
        <f t="shared" si="3"/>
        <v>3.6945679371245479</v>
      </c>
      <c r="X41" s="2">
        <f t="shared" si="4"/>
        <v>33.729088601740479</v>
      </c>
      <c r="Y41" s="2">
        <f t="shared" si="4"/>
        <v>27.089068495417315</v>
      </c>
      <c r="Z41" s="2">
        <f t="shared" si="4"/>
        <v>6.6400230815091552</v>
      </c>
      <c r="AA41" s="2">
        <f t="shared" si="4"/>
        <v>1.5270895839291401</v>
      </c>
      <c r="AB41" s="2">
        <f t="shared" si="4"/>
        <v>0.26204644871613064</v>
      </c>
      <c r="AC41" s="2">
        <f t="shared" si="4"/>
        <v>3.2968234369645133</v>
      </c>
      <c r="AD41" s="2">
        <f t="shared" si="4"/>
        <v>31.991550228098667</v>
      </c>
      <c r="AE41" s="2">
        <f t="shared" si="4"/>
        <v>10.94080022313266</v>
      </c>
      <c r="AF41" s="2">
        <f t="shared" si="4"/>
        <v>4.2247918830091757</v>
      </c>
      <c r="AG41" s="2">
        <f t="shared" si="4"/>
        <v>4.1669879860176362</v>
      </c>
      <c r="AH41" s="2">
        <f t="shared" si="4"/>
        <v>12.658970135939194</v>
      </c>
      <c r="AI41" s="2">
        <f t="shared" si="4"/>
        <v>1.7375324232698164</v>
      </c>
      <c r="AJ41" s="2">
        <f t="shared" si="4"/>
        <v>1.4595092257540818</v>
      </c>
      <c r="AK41" s="2">
        <f t="shared" si="4"/>
        <v>39.226171173049408</v>
      </c>
      <c r="AL41" s="2">
        <f t="shared" si="4"/>
        <v>20.678762499860898</v>
      </c>
    </row>
    <row r="42" spans="1:38" x14ac:dyDescent="0.25">
      <c r="A42">
        <f t="shared" si="1"/>
        <v>2045</v>
      </c>
      <c r="B42">
        <v>52963</v>
      </c>
      <c r="C42" s="3">
        <v>1041032.1312328775</v>
      </c>
      <c r="D42" s="3">
        <v>541566.71190126124</v>
      </c>
      <c r="E42" s="4">
        <v>9.6494227191424073</v>
      </c>
      <c r="F42" s="3">
        <v>71.489045060703631</v>
      </c>
      <c r="G42" s="3">
        <v>4572.5097724990146</v>
      </c>
      <c r="H42" s="3">
        <v>351834.2</v>
      </c>
      <c r="I42" s="3">
        <v>282005.90000000002</v>
      </c>
      <c r="J42" s="3">
        <v>69828.31</v>
      </c>
      <c r="K42" s="3">
        <v>15944.5</v>
      </c>
      <c r="L42" s="3">
        <v>2696.723</v>
      </c>
      <c r="M42" s="3">
        <v>34932.230000000003</v>
      </c>
      <c r="N42" s="3">
        <v>333432.40000000002</v>
      </c>
      <c r="O42" s="3">
        <v>114341.9</v>
      </c>
      <c r="P42" s="3">
        <v>44009.91</v>
      </c>
      <c r="Q42" s="3">
        <v>43296.6</v>
      </c>
      <c r="R42" s="3">
        <v>131783.9</v>
      </c>
      <c r="S42" s="3">
        <v>18401.79</v>
      </c>
      <c r="T42" s="3">
        <v>14619.3</v>
      </c>
      <c r="U42" s="3">
        <v>391750.8</v>
      </c>
      <c r="V42" s="3">
        <v>204729.8</v>
      </c>
      <c r="W42" s="2">
        <f t="shared" si="3"/>
        <v>3.696098406885084</v>
      </c>
      <c r="X42" s="2">
        <f t="shared" si="4"/>
        <v>33.796670577624582</v>
      </c>
      <c r="Y42" s="2">
        <f t="shared" si="4"/>
        <v>27.089067814460734</v>
      </c>
      <c r="Z42" s="2">
        <f t="shared" si="4"/>
        <v>6.7076037237489938</v>
      </c>
      <c r="AA42" s="2">
        <f t="shared" si="4"/>
        <v>1.5316049833271896</v>
      </c>
      <c r="AB42" s="2">
        <f t="shared" si="4"/>
        <v>0.25904320520888385</v>
      </c>
      <c r="AC42" s="2">
        <f t="shared" si="4"/>
        <v>3.3555381195228171</v>
      </c>
      <c r="AD42" s="2">
        <f t="shared" si="4"/>
        <v>32.029021006788852</v>
      </c>
      <c r="AE42" s="2">
        <f t="shared" si="4"/>
        <v>10.983513051089666</v>
      </c>
      <c r="AF42" s="2">
        <f t="shared" si="4"/>
        <v>4.2275265747926314</v>
      </c>
      <c r="AG42" s="2">
        <f t="shared" si="4"/>
        <v>4.1590070758646558</v>
      </c>
      <c r="AH42" s="2">
        <f t="shared" si="4"/>
        <v>12.658965659775598</v>
      </c>
      <c r="AI42" s="2">
        <f t="shared" si="4"/>
        <v>1.7676486102505844</v>
      </c>
      <c r="AJ42" s="2">
        <f t="shared" si="4"/>
        <v>1.4043082400047153</v>
      </c>
      <c r="AK42" s="2">
        <f t="shared" si="4"/>
        <v>37.630999874716245</v>
      </c>
      <c r="AL42" s="2">
        <f t="shared" si="4"/>
        <v>19.666040447526036</v>
      </c>
    </row>
    <row r="43" spans="1:38" x14ac:dyDescent="0.25">
      <c r="A43">
        <f t="shared" si="1"/>
        <v>2046</v>
      </c>
      <c r="B43">
        <v>53328</v>
      </c>
      <c r="C43" s="3">
        <v>1074715.9937860058</v>
      </c>
      <c r="D43" s="3">
        <v>548127.2791557454</v>
      </c>
      <c r="E43" s="4">
        <v>9.6900874001360027</v>
      </c>
      <c r="F43" s="3">
        <v>72.14014914914037</v>
      </c>
      <c r="G43" s="3">
        <v>4586.8949479998137</v>
      </c>
      <c r="H43" s="3">
        <v>363608.4</v>
      </c>
      <c r="I43" s="3">
        <v>291130.5</v>
      </c>
      <c r="J43" s="3">
        <v>72477.87</v>
      </c>
      <c r="K43" s="3">
        <v>16507.73</v>
      </c>
      <c r="L43" s="3">
        <v>2752.518</v>
      </c>
      <c r="M43" s="3">
        <v>36362.879999999997</v>
      </c>
      <c r="N43" s="3">
        <v>344509</v>
      </c>
      <c r="O43" s="3">
        <v>118355.5</v>
      </c>
      <c r="P43" s="3">
        <v>45486.64</v>
      </c>
      <c r="Q43" s="3">
        <v>44618.87</v>
      </c>
      <c r="R43" s="3">
        <v>136048</v>
      </c>
      <c r="S43" s="3">
        <v>19099.400000000001</v>
      </c>
      <c r="T43" s="3">
        <v>14484.3</v>
      </c>
      <c r="U43" s="3">
        <v>387135.7</v>
      </c>
      <c r="V43" s="3">
        <v>200114.7</v>
      </c>
      <c r="W43" s="2">
        <f t="shared" si="3"/>
        <v>3.6973249320741655</v>
      </c>
      <c r="X43" s="2">
        <f t="shared" si="4"/>
        <v>33.832975604939271</v>
      </c>
      <c r="Y43" s="2">
        <f t="shared" si="4"/>
        <v>27.089063685970327</v>
      </c>
      <c r="Z43" s="2">
        <f t="shared" si="4"/>
        <v>6.7439091275337972</v>
      </c>
      <c r="AA43" s="2">
        <f t="shared" si="4"/>
        <v>1.5360085916137365</v>
      </c>
      <c r="AB43" s="2">
        <f t="shared" si="4"/>
        <v>0.25611584976077623</v>
      </c>
      <c r="AC43" s="2">
        <f t="shared" si="4"/>
        <v>3.3834873780840433</v>
      </c>
      <c r="AD43" s="2">
        <f t="shared" si="4"/>
        <v>32.055817722258411</v>
      </c>
      <c r="AE43" s="2">
        <f t="shared" si="4"/>
        <v>11.012723425009955</v>
      </c>
      <c r="AF43" s="2">
        <f t="shared" si="4"/>
        <v>4.2324335231822339</v>
      </c>
      <c r="AG43" s="2">
        <f t="shared" si="4"/>
        <v>4.1516894005472835</v>
      </c>
      <c r="AH43" s="2">
        <f t="shared" si="4"/>
        <v>12.658972303997317</v>
      </c>
      <c r="AI43" s="2">
        <f t="shared" si="4"/>
        <v>1.7771578826808656</v>
      </c>
      <c r="AJ43" s="2">
        <f t="shared" si="4"/>
        <v>1.3477328041778516</v>
      </c>
      <c r="AK43" s="2">
        <f t="shared" si="4"/>
        <v>36.022140010794821</v>
      </c>
      <c r="AL43" s="2">
        <f t="shared" si="4"/>
        <v>18.620240245521668</v>
      </c>
    </row>
    <row r="44" spans="1:38" x14ac:dyDescent="0.25">
      <c r="A44">
        <f t="shared" si="1"/>
        <v>2047</v>
      </c>
      <c r="B44">
        <v>53693</v>
      </c>
      <c r="C44" s="3">
        <v>1109762.8945033669</v>
      </c>
      <c r="D44" s="3">
        <v>554903.75430767576</v>
      </c>
      <c r="E44" s="4">
        <v>9.7306551658488889</v>
      </c>
      <c r="F44" s="3">
        <v>72.797846383845069</v>
      </c>
      <c r="G44" s="3">
        <v>4602.1798924266841</v>
      </c>
      <c r="H44" s="3">
        <v>375846.6</v>
      </c>
      <c r="I44" s="3">
        <v>300624.40000000002</v>
      </c>
      <c r="J44" s="3">
        <v>75222.25</v>
      </c>
      <c r="K44" s="3">
        <v>17087.32</v>
      </c>
      <c r="L44" s="3">
        <v>2808.6129999999998</v>
      </c>
      <c r="M44" s="3">
        <v>37854.019999999997</v>
      </c>
      <c r="N44" s="3">
        <v>355920.3</v>
      </c>
      <c r="O44" s="3">
        <v>122372.7</v>
      </c>
      <c r="P44" s="3">
        <v>47045.96</v>
      </c>
      <c r="Q44" s="3">
        <v>46017.1</v>
      </c>
      <c r="R44" s="3">
        <v>140484.6</v>
      </c>
      <c r="S44" s="3">
        <v>19926.3</v>
      </c>
      <c r="T44" s="3">
        <v>14317.46</v>
      </c>
      <c r="U44" s="3">
        <v>381526.9</v>
      </c>
      <c r="V44" s="3">
        <v>194505.9</v>
      </c>
      <c r="W44" s="2">
        <f t="shared" si="3"/>
        <v>3.6983052712524316</v>
      </c>
      <c r="X44" s="2">
        <f t="shared" si="4"/>
        <v>33.867288396608011</v>
      </c>
      <c r="Y44" s="2">
        <f t="shared" si="4"/>
        <v>27.089065735481569</v>
      </c>
      <c r="Z44" s="2">
        <f t="shared" si="4"/>
        <v>6.778227166593358</v>
      </c>
      <c r="AA44" s="2">
        <f t="shared" si="4"/>
        <v>1.5397270970793084</v>
      </c>
      <c r="AB44" s="2">
        <f t="shared" si="4"/>
        <v>0.25308225873391543</v>
      </c>
      <c r="AC44" s="2">
        <f t="shared" si="4"/>
        <v>3.4110006910025725</v>
      </c>
      <c r="AD44" s="2">
        <f t="shared" si="4"/>
        <v>32.071742690521191</v>
      </c>
      <c r="AE44" s="2">
        <f t="shared" si="4"/>
        <v>11.026923012664192</v>
      </c>
      <c r="AF44" s="2">
        <f t="shared" si="4"/>
        <v>4.2392803213206793</v>
      </c>
      <c r="AG44" s="2">
        <f t="shared" si="4"/>
        <v>4.1465704276041091</v>
      </c>
      <c r="AH44" s="2">
        <f t="shared" si="4"/>
        <v>12.658974335492507</v>
      </c>
      <c r="AI44" s="2">
        <f t="shared" si="4"/>
        <v>1.795545706086819</v>
      </c>
      <c r="AJ44" s="2">
        <f t="shared" si="4"/>
        <v>1.2901368455292648</v>
      </c>
      <c r="AK44" s="2">
        <f t="shared" si="4"/>
        <v>34.379136470474457</v>
      </c>
      <c r="AL44" s="2">
        <f t="shared" si="4"/>
        <v>17.526797928042448</v>
      </c>
    </row>
    <row r="45" spans="1:38" x14ac:dyDescent="0.25">
      <c r="A45">
        <f t="shared" si="1"/>
        <v>2048</v>
      </c>
      <c r="B45">
        <v>54058</v>
      </c>
      <c r="C45" s="3">
        <v>1146180.0958069952</v>
      </c>
      <c r="D45" s="3">
        <v>561875.72716978507</v>
      </c>
      <c r="E45" s="4">
        <v>9.7711284368422344</v>
      </c>
      <c r="F45" s="3">
        <v>73.461440758513305</v>
      </c>
      <c r="G45" s="3">
        <v>4618.402847554722</v>
      </c>
      <c r="H45" s="3">
        <v>388553.4</v>
      </c>
      <c r="I45" s="3">
        <v>310489.5</v>
      </c>
      <c r="J45" s="3">
        <v>78063.97</v>
      </c>
      <c r="K45" s="3">
        <v>17684.73</v>
      </c>
      <c r="L45" s="3">
        <v>2865.09</v>
      </c>
      <c r="M45" s="3">
        <v>39405.82</v>
      </c>
      <c r="N45" s="3">
        <v>367753.4</v>
      </c>
      <c r="O45" s="3">
        <v>126473.5</v>
      </c>
      <c r="P45" s="3">
        <v>48688.94</v>
      </c>
      <c r="Q45" s="3">
        <v>47496.35</v>
      </c>
      <c r="R45" s="3">
        <v>145094.6</v>
      </c>
      <c r="S45" s="3">
        <v>20800.05</v>
      </c>
      <c r="T45" s="3">
        <v>14113.02</v>
      </c>
      <c r="U45" s="3">
        <v>374839.8</v>
      </c>
      <c r="V45" s="3">
        <v>187818.8</v>
      </c>
      <c r="W45" s="2">
        <f t="shared" si="3"/>
        <v>3.6990891074783976</v>
      </c>
      <c r="X45" s="2">
        <f t="shared" si="4"/>
        <v>33.899855827319165</v>
      </c>
      <c r="Y45" s="2">
        <f t="shared" si="4"/>
        <v>27.089067515292395</v>
      </c>
      <c r="Z45" s="2">
        <f t="shared" si="4"/>
        <v>6.8107944192694445</v>
      </c>
      <c r="AA45" s="2">
        <f t="shared" si="4"/>
        <v>1.5429276834151135</v>
      </c>
      <c r="AB45" s="2">
        <f t="shared" si="4"/>
        <v>0.24996857042633999</v>
      </c>
      <c r="AC45" s="2">
        <f t="shared" si="4"/>
        <v>3.4380129391668941</v>
      </c>
      <c r="AD45" s="2">
        <f t="shared" si="4"/>
        <v>32.085132288139633</v>
      </c>
      <c r="AE45" s="2">
        <f t="shared" si="4"/>
        <v>11.034347958289517</v>
      </c>
      <c r="AF45" s="2">
        <f t="shared" si="4"/>
        <v>4.2479310344086372</v>
      </c>
      <c r="AG45" s="2">
        <f t="shared" si="4"/>
        <v>4.1438819408706511</v>
      </c>
      <c r="AH45" s="2">
        <f t="shared" si="4"/>
        <v>12.658970482107589</v>
      </c>
      <c r="AI45" s="2">
        <f t="shared" si="4"/>
        <v>1.8147279014957274</v>
      </c>
      <c r="AJ45" s="2">
        <f t="shared" si="4"/>
        <v>1.231309115524589</v>
      </c>
      <c r="AK45" s="2">
        <f t="shared" si="4"/>
        <v>32.703394638526262</v>
      </c>
      <c r="AL45" s="2">
        <f t="shared" si="4"/>
        <v>16.386499877906338</v>
      </c>
    </row>
    <row r="46" spans="1:38" x14ac:dyDescent="0.25">
      <c r="A46">
        <f t="shared" si="1"/>
        <v>2049</v>
      </c>
      <c r="B46">
        <v>54424</v>
      </c>
      <c r="C46" s="3">
        <v>1183643.4655761316</v>
      </c>
      <c r="D46" s="3">
        <v>568863.37187234825</v>
      </c>
      <c r="E46" s="4">
        <v>9.8116237243095448</v>
      </c>
      <c r="F46" s="3">
        <v>74.130523681619053</v>
      </c>
      <c r="G46" s="3">
        <v>4634.3250661103903</v>
      </c>
      <c r="H46" s="3">
        <v>401640.5</v>
      </c>
      <c r="I46" s="3">
        <v>320637.90000000002</v>
      </c>
      <c r="J46" s="3">
        <v>81002.52</v>
      </c>
      <c r="K46" s="3">
        <v>18302.560000000001</v>
      </c>
      <c r="L46" s="3">
        <v>2923.2060000000001</v>
      </c>
      <c r="M46" s="3">
        <v>41015.53</v>
      </c>
      <c r="N46" s="3">
        <v>379903.8</v>
      </c>
      <c r="O46" s="3">
        <v>130649</v>
      </c>
      <c r="P46" s="3">
        <v>50394.25</v>
      </c>
      <c r="Q46" s="3">
        <v>49023.47</v>
      </c>
      <c r="R46" s="3">
        <v>149837.1</v>
      </c>
      <c r="S46" s="3">
        <v>21736.63</v>
      </c>
      <c r="T46" s="3">
        <v>13868.01</v>
      </c>
      <c r="U46" s="3">
        <v>366971.2</v>
      </c>
      <c r="V46" s="3">
        <v>179950.2</v>
      </c>
      <c r="W46" s="2">
        <f t="shared" si="3"/>
        <v>3.699716518896873</v>
      </c>
      <c r="X46" s="2">
        <f t="shared" si="4"/>
        <v>33.932557537881884</v>
      </c>
      <c r="Y46" s="2">
        <f t="shared" si="4"/>
        <v>27.089060965155703</v>
      </c>
      <c r="Z46" s="2">
        <f t="shared" si="4"/>
        <v>6.8434898139341724</v>
      </c>
      <c r="AA46" s="2">
        <f t="shared" si="4"/>
        <v>1.5462899540522819</v>
      </c>
      <c r="AB46" s="2">
        <f t="shared" si="4"/>
        <v>0.24696676702195511</v>
      </c>
      <c r="AC46" s="2">
        <f t="shared" si="4"/>
        <v>3.4651929565661841</v>
      </c>
      <c r="AD46" s="2">
        <f t="shared" si="4"/>
        <v>32.096134608835442</v>
      </c>
      <c r="AE46" s="2">
        <f t="shared" si="4"/>
        <v>11.037867719432503</v>
      </c>
      <c r="AF46" s="2">
        <f t="shared" si="4"/>
        <v>4.2575531792819801</v>
      </c>
      <c r="AG46" s="2">
        <f t="shared" si="4"/>
        <v>4.1417429678571418</v>
      </c>
      <c r="AH46" s="2">
        <f t="shared" si="4"/>
        <v>12.658972431961821</v>
      </c>
      <c r="AI46" s="2">
        <f t="shared" si="4"/>
        <v>1.8364170151034307</v>
      </c>
      <c r="AJ46" s="2">
        <f t="shared" si="4"/>
        <v>1.1716374401010887</v>
      </c>
      <c r="AK46" s="2">
        <f t="shared" si="4"/>
        <v>31.003525189181769</v>
      </c>
      <c r="AL46" s="2">
        <f t="shared" si="4"/>
        <v>15.203074678607742</v>
      </c>
    </row>
    <row r="47" spans="1:38" x14ac:dyDescent="0.25">
      <c r="A47">
        <f t="shared" si="1"/>
        <v>2050</v>
      </c>
      <c r="B47">
        <v>54789</v>
      </c>
      <c r="C47" s="3">
        <v>1222062.0577143473</v>
      </c>
      <c r="D47" s="3">
        <v>575811.39080415096</v>
      </c>
      <c r="E47" s="4">
        <v>9.8522583505100343</v>
      </c>
      <c r="F47" s="3">
        <v>74.805115868439415</v>
      </c>
      <c r="G47" s="3">
        <v>4649.4985284286586</v>
      </c>
      <c r="H47" s="3">
        <v>415073.3</v>
      </c>
      <c r="I47" s="3">
        <v>331045.2</v>
      </c>
      <c r="J47" s="3">
        <v>84028.09</v>
      </c>
      <c r="K47" s="3">
        <v>18941.419999999998</v>
      </c>
      <c r="L47" s="3">
        <v>2983.4229999999998</v>
      </c>
      <c r="M47" s="3">
        <v>42671.43</v>
      </c>
      <c r="N47" s="3">
        <v>392384.4</v>
      </c>
      <c r="O47" s="3">
        <v>134925.4</v>
      </c>
      <c r="P47" s="3">
        <v>52157.1</v>
      </c>
      <c r="Q47" s="3">
        <v>50601.47</v>
      </c>
      <c r="R47" s="3">
        <v>154700.5</v>
      </c>
      <c r="S47" s="3">
        <v>22688.83</v>
      </c>
      <c r="T47" s="3">
        <v>13578.74</v>
      </c>
      <c r="U47" s="3">
        <v>357861.1</v>
      </c>
      <c r="V47" s="3">
        <v>170840.1</v>
      </c>
      <c r="W47" s="2">
        <f t="shared" si="3"/>
        <v>3.700219526763953</v>
      </c>
      <c r="X47" s="2">
        <f t="shared" si="4"/>
        <v>33.964993625309162</v>
      </c>
      <c r="Y47" s="2">
        <f t="shared" si="4"/>
        <v>27.089066214784705</v>
      </c>
      <c r="Z47" s="2">
        <f t="shared" si="4"/>
        <v>6.8759265922354063</v>
      </c>
      <c r="AA47" s="2">
        <f t="shared" si="4"/>
        <v>1.5499556573605273</v>
      </c>
      <c r="AB47" s="2">
        <f t="shared" si="4"/>
        <v>0.2441302371812418</v>
      </c>
      <c r="AC47" s="2">
        <f t="shared" si="4"/>
        <v>3.4917563908177809</v>
      </c>
      <c r="AD47" s="2">
        <f t="shared" si="4"/>
        <v>32.108385783115317</v>
      </c>
      <c r="AE47" s="2">
        <f t="shared" si="4"/>
        <v>11.040797735947574</v>
      </c>
      <c r="AF47" s="2">
        <f t="shared" si="4"/>
        <v>4.267958379916541</v>
      </c>
      <c r="AG47" s="2">
        <f t="shared" si="4"/>
        <v>4.1406628804629753</v>
      </c>
      <c r="AH47" s="2">
        <f t="shared" si="4"/>
        <v>12.658972514811577</v>
      </c>
      <c r="AI47" s="2">
        <f t="shared" si="4"/>
        <v>1.8566021141704929</v>
      </c>
      <c r="AJ47" s="2">
        <f t="shared" si="4"/>
        <v>1.1111334252040073</v>
      </c>
      <c r="AK47" s="2">
        <f t="shared" si="4"/>
        <v>29.283381947829753</v>
      </c>
      <c r="AL47" s="2">
        <f t="shared" si="4"/>
        <v>13.97965830962189</v>
      </c>
    </row>
    <row r="48" spans="1:38" x14ac:dyDescent="0.25">
      <c r="A48">
        <f t="shared" si="1"/>
        <v>2051</v>
      </c>
      <c r="B48">
        <v>55154</v>
      </c>
      <c r="C48" s="3">
        <v>1261811.4522690393</v>
      </c>
      <c r="D48" s="3">
        <v>582882.69657525502</v>
      </c>
      <c r="E48" s="4">
        <v>9.8931889029102766</v>
      </c>
      <c r="F48" s="3">
        <v>75.485522580287792</v>
      </c>
      <c r="G48" s="3">
        <v>4665.0503234578828</v>
      </c>
      <c r="H48" s="3">
        <v>428960.1</v>
      </c>
      <c r="I48" s="3">
        <v>341812.9</v>
      </c>
      <c r="J48" s="3">
        <v>87147.21</v>
      </c>
      <c r="K48" s="3">
        <v>19599.650000000001</v>
      </c>
      <c r="L48" s="3">
        <v>3044.64</v>
      </c>
      <c r="M48" s="3">
        <v>44381.22</v>
      </c>
      <c r="N48" s="3">
        <v>405167.2</v>
      </c>
      <c r="O48" s="3">
        <v>139193.60000000001</v>
      </c>
      <c r="P48" s="3">
        <v>53992.03</v>
      </c>
      <c r="Q48" s="3">
        <v>52249.23</v>
      </c>
      <c r="R48" s="3">
        <v>159732.29999999999</v>
      </c>
      <c r="S48" s="3">
        <v>23792.89</v>
      </c>
      <c r="T48" s="3">
        <v>13243.08</v>
      </c>
      <c r="U48" s="3">
        <v>347311.3</v>
      </c>
      <c r="V48" s="3">
        <v>160290.29999999999</v>
      </c>
      <c r="W48" s="2">
        <f t="shared" si="3"/>
        <v>3.7006201568150328</v>
      </c>
      <c r="X48" s="2">
        <f t="shared" si="4"/>
        <v>33.995578279831506</v>
      </c>
      <c r="Y48" s="2">
        <f t="shared" si="4"/>
        <v>27.089063059725643</v>
      </c>
      <c r="Z48" s="2">
        <f t="shared" si="4"/>
        <v>6.906516012617292</v>
      </c>
      <c r="AA48" s="2">
        <f t="shared" si="4"/>
        <v>1.5532946673415537</v>
      </c>
      <c r="AB48" s="2">
        <f t="shared" si="4"/>
        <v>0.24129120040280247</v>
      </c>
      <c r="AC48" s="2">
        <f t="shared" si="4"/>
        <v>3.5172624182631989</v>
      </c>
      <c r="AD48" s="2">
        <f t="shared" si="4"/>
        <v>32.109963756582829</v>
      </c>
      <c r="AE48" s="2">
        <f t="shared" si="4"/>
        <v>11.031251915624679</v>
      </c>
      <c r="AF48" s="2">
        <f t="shared" si="4"/>
        <v>4.2789300971162838</v>
      </c>
      <c r="AG48" s="2">
        <f t="shared" si="4"/>
        <v>4.1408112048787764</v>
      </c>
      <c r="AH48" s="2">
        <f t="shared" si="4"/>
        <v>12.658967368917363</v>
      </c>
      <c r="AI48" s="2">
        <f t="shared" si="4"/>
        <v>1.8856137307372416</v>
      </c>
      <c r="AJ48" s="2">
        <f t="shared" si="4"/>
        <v>1.0495292284901812</v>
      </c>
      <c r="AK48" s="2">
        <f t="shared" si="4"/>
        <v>27.524817545081799</v>
      </c>
      <c r="AL48" s="2">
        <f t="shared" si="4"/>
        <v>12.703189506780875</v>
      </c>
    </row>
    <row r="49" spans="1:38" x14ac:dyDescent="0.25">
      <c r="A49">
        <f t="shared" si="1"/>
        <v>2052</v>
      </c>
      <c r="B49">
        <v>55519</v>
      </c>
      <c r="C49" s="3">
        <v>1303244.3685580818</v>
      </c>
      <c r="D49" s="3">
        <v>590218.19573506771</v>
      </c>
      <c r="E49" s="4">
        <v>9.9345594191540094</v>
      </c>
      <c r="F49" s="3">
        <v>76.172448356430621</v>
      </c>
      <c r="G49" s="3">
        <v>4681.9213828676411</v>
      </c>
      <c r="H49" s="3">
        <v>443408.9</v>
      </c>
      <c r="I49" s="3">
        <v>353036.7</v>
      </c>
      <c r="J49" s="3">
        <v>90372.2</v>
      </c>
      <c r="K49" s="3">
        <v>20277.84</v>
      </c>
      <c r="L49" s="3">
        <v>3105.8240000000001</v>
      </c>
      <c r="M49" s="3">
        <v>46154.400000000001</v>
      </c>
      <c r="N49" s="3">
        <v>418361.59999999998</v>
      </c>
      <c r="O49" s="3">
        <v>143476.70000000001</v>
      </c>
      <c r="P49" s="3">
        <v>55912.44</v>
      </c>
      <c r="Q49" s="3">
        <v>53995.13</v>
      </c>
      <c r="R49" s="3">
        <v>164977.29999999999</v>
      </c>
      <c r="S49" s="3">
        <v>25047.33</v>
      </c>
      <c r="T49" s="3">
        <v>12853.79</v>
      </c>
      <c r="U49" s="3">
        <v>335117.8</v>
      </c>
      <c r="V49" s="3">
        <v>148096.79999999999</v>
      </c>
      <c r="W49" s="2">
        <f t="shared" si="3"/>
        <v>3.7009420655187437</v>
      </c>
      <c r="X49" s="2">
        <f t="shared" si="4"/>
        <v>34.02346564448159</v>
      </c>
      <c r="Y49" s="2">
        <f t="shared" si="4"/>
        <v>27.089063917506287</v>
      </c>
      <c r="Z49" s="2">
        <f t="shared" si="4"/>
        <v>6.9344017269753024</v>
      </c>
      <c r="AA49" s="2">
        <f t="shared" si="4"/>
        <v>1.5559507095691913</v>
      </c>
      <c r="AB49" s="2">
        <f t="shared" si="4"/>
        <v>0.23831478385257129</v>
      </c>
      <c r="AC49" s="2">
        <f t="shared" si="4"/>
        <v>3.5415000527541536</v>
      </c>
      <c r="AD49" s="2">
        <f t="shared" si="4"/>
        <v>32.101546731629313</v>
      </c>
      <c r="AE49" s="2">
        <f t="shared" si="4"/>
        <v>11.009193936417587</v>
      </c>
      <c r="AF49" s="2">
        <f t="shared" si="4"/>
        <v>4.2902498832096922</v>
      </c>
      <c r="AG49" s="2">
        <f t="shared" si="4"/>
        <v>4.143131656861911</v>
      </c>
      <c r="AH49" s="2">
        <f t="shared" si="4"/>
        <v>12.658968953192712</v>
      </c>
      <c r="AI49" s="2">
        <f t="shared" si="4"/>
        <v>1.9219212147996874</v>
      </c>
      <c r="AJ49" s="2">
        <f t="shared" si="4"/>
        <v>0.98629162036752316</v>
      </c>
      <c r="AK49" s="2">
        <f t="shared" si="4"/>
        <v>25.714118402121052</v>
      </c>
      <c r="AL49" s="2">
        <f t="shared" si="4"/>
        <v>11.363701510857496</v>
      </c>
    </row>
    <row r="50" spans="1:38" x14ac:dyDescent="0.25">
      <c r="A50">
        <f t="shared" si="1"/>
        <v>2053</v>
      </c>
      <c r="B50">
        <v>55885</v>
      </c>
      <c r="C50" s="3">
        <v>1346560.2431547286</v>
      </c>
      <c r="D50" s="3">
        <v>597877.40181957348</v>
      </c>
      <c r="E50" s="4">
        <v>9.9765913329515392</v>
      </c>
      <c r="F50" s="3">
        <v>76.866019262493836</v>
      </c>
      <c r="G50" s="3">
        <v>4700.6728207713159</v>
      </c>
      <c r="H50" s="3">
        <v>458484.6</v>
      </c>
      <c r="I50" s="3">
        <v>364770.6</v>
      </c>
      <c r="J50" s="3">
        <v>93714</v>
      </c>
      <c r="K50" s="3">
        <v>20977.52</v>
      </c>
      <c r="L50" s="3">
        <v>3166.5340000000001</v>
      </c>
      <c r="M50" s="3">
        <v>47999.94</v>
      </c>
      <c r="N50" s="3">
        <v>432100.8</v>
      </c>
      <c r="O50" s="3">
        <v>147890.70000000001</v>
      </c>
      <c r="P50" s="3">
        <v>57924.42</v>
      </c>
      <c r="Q50" s="3">
        <v>55825.05</v>
      </c>
      <c r="R50" s="3">
        <v>170460.7</v>
      </c>
      <c r="S50" s="3">
        <v>26383.74</v>
      </c>
      <c r="T50" s="3">
        <v>12403.37</v>
      </c>
      <c r="U50" s="3">
        <v>321137.40000000002</v>
      </c>
      <c r="V50" s="3">
        <v>134116.4</v>
      </c>
      <c r="W50" s="2">
        <f t="shared" si="3"/>
        <v>3.701197011916407</v>
      </c>
      <c r="X50" s="2">
        <f t="shared" si="4"/>
        <v>34.04857690777056</v>
      </c>
      <c r="Y50" s="2">
        <f t="shared" si="4"/>
        <v>27.089066519995679</v>
      </c>
      <c r="Z50" s="2">
        <f t="shared" si="4"/>
        <v>6.9595103877748787</v>
      </c>
      <c r="AA50" s="2">
        <f t="shared" si="4"/>
        <v>1.5578597472069837</v>
      </c>
      <c r="AB50" s="2">
        <f t="shared" si="4"/>
        <v>0.23515724722285186</v>
      </c>
      <c r="AC50" s="2">
        <f t="shared" si="4"/>
        <v>3.5646336837886645</v>
      </c>
      <c r="AD50" s="2">
        <f t="shared" si="4"/>
        <v>32.089228996370181</v>
      </c>
      <c r="AE50" s="2">
        <f t="shared" si="4"/>
        <v>10.982850618960864</v>
      </c>
      <c r="AF50" s="2">
        <f t="shared" si="4"/>
        <v>4.3016582655295359</v>
      </c>
      <c r="AG50" s="2">
        <f t="shared" si="4"/>
        <v>4.1457521327982159</v>
      </c>
      <c r="AH50" s="2">
        <f t="shared" si="4"/>
        <v>12.658973177512189</v>
      </c>
      <c r="AI50" s="2">
        <f t="shared" si="4"/>
        <v>1.9593434556027016</v>
      </c>
      <c r="AJ50" s="2">
        <f t="shared" si="4"/>
        <v>0.92111512002918772</v>
      </c>
      <c r="AK50" s="2">
        <f t="shared" si="4"/>
        <v>23.84872133515821</v>
      </c>
      <c r="AL50" s="2">
        <f t="shared" si="4"/>
        <v>9.95992572050036</v>
      </c>
    </row>
    <row r="51" spans="1:38" x14ac:dyDescent="0.25">
      <c r="A51">
        <f t="shared" si="1"/>
        <v>2054</v>
      </c>
      <c r="B51">
        <v>56250</v>
      </c>
      <c r="C51" s="3">
        <v>1391539.5631945529</v>
      </c>
      <c r="D51" s="3">
        <v>605733.9394773423</v>
      </c>
      <c r="E51" s="4">
        <v>10.019401135836496</v>
      </c>
      <c r="F51" s="3">
        <v>77.565547753662116</v>
      </c>
      <c r="G51" s="3">
        <v>4720.4696328094205</v>
      </c>
      <c r="H51" s="3">
        <v>474127.2</v>
      </c>
      <c r="I51" s="3">
        <v>376955</v>
      </c>
      <c r="J51" s="3">
        <v>97172.160000000003</v>
      </c>
      <c r="K51" s="3">
        <v>21702.18</v>
      </c>
      <c r="L51" s="3">
        <v>3227.681</v>
      </c>
      <c r="M51" s="3">
        <v>49911.88</v>
      </c>
      <c r="N51" s="3">
        <v>446386.1</v>
      </c>
      <c r="O51" s="3">
        <v>152514.1</v>
      </c>
      <c r="P51" s="3">
        <v>60016.1</v>
      </c>
      <c r="Q51" s="3">
        <v>57701.3</v>
      </c>
      <c r="R51" s="3">
        <v>176154.6</v>
      </c>
      <c r="S51" s="3">
        <v>27741.13</v>
      </c>
      <c r="T51" s="3">
        <v>11886.59</v>
      </c>
      <c r="U51" s="3">
        <v>305282.90000000002</v>
      </c>
      <c r="V51" s="3">
        <v>118261.9</v>
      </c>
      <c r="W51" s="2">
        <f t="shared" si="3"/>
        <v>3.7014032000009962</v>
      </c>
      <c r="X51" s="2">
        <f t="shared" si="4"/>
        <v>34.072132229682907</v>
      </c>
      <c r="Y51" s="2">
        <f t="shared" si="4"/>
        <v>27.089060920023403</v>
      </c>
      <c r="Z51" s="2">
        <f t="shared" si="4"/>
        <v>6.9830684351454719</v>
      </c>
      <c r="AA51" s="2">
        <f t="shared" si="4"/>
        <v>1.5595805231852966</v>
      </c>
      <c r="AB51" s="2">
        <f t="shared" si="4"/>
        <v>0.23195035810481901</v>
      </c>
      <c r="AC51" s="2">
        <f t="shared" si="4"/>
        <v>3.5868099851518025</v>
      </c>
      <c r="AD51" s="2">
        <f t="shared" si="4"/>
        <v>32.07857769959719</v>
      </c>
      <c r="AE51" s="2">
        <f t="shared" si="4"/>
        <v>10.960098011864922</v>
      </c>
      <c r="AF51" s="2">
        <f t="shared" si="4"/>
        <v>4.3129280393739746</v>
      </c>
      <c r="AG51" s="2">
        <f t="shared" si="4"/>
        <v>4.1465799123623412</v>
      </c>
      <c r="AH51" s="2">
        <f t="shared" si="4"/>
        <v>12.658971735995953</v>
      </c>
      <c r="AI51" s="2">
        <f t="shared" si="4"/>
        <v>1.9935566859712401</v>
      </c>
      <c r="AJ51" s="2">
        <f t="shared" si="4"/>
        <v>0.85420424358700897</v>
      </c>
      <c r="AK51" s="2">
        <f t="shared" si="4"/>
        <v>21.938499491826381</v>
      </c>
      <c r="AL51" s="2">
        <f t="shared" si="4"/>
        <v>8.4986372739921627</v>
      </c>
    </row>
    <row r="52" spans="1:38" x14ac:dyDescent="0.25">
      <c r="A52">
        <f t="shared" si="1"/>
        <v>2055</v>
      </c>
      <c r="B52">
        <v>56615</v>
      </c>
      <c r="C52" s="3">
        <v>1437966.2470380426</v>
      </c>
      <c r="D52" s="3">
        <v>613669.85118828306</v>
      </c>
      <c r="E52" s="4">
        <v>10.063139414088146</v>
      </c>
      <c r="F52" s="3">
        <v>78.270876707401285</v>
      </c>
      <c r="G52" s="3">
        <v>4740.3515846517057</v>
      </c>
      <c r="H52" s="3">
        <v>490277.7</v>
      </c>
      <c r="I52" s="3">
        <v>389531.6</v>
      </c>
      <c r="J52" s="3">
        <v>100746.1</v>
      </c>
      <c r="K52" s="3">
        <v>22454.37</v>
      </c>
      <c r="L52" s="3">
        <v>3290.1959999999999</v>
      </c>
      <c r="M52" s="3">
        <v>51885.25</v>
      </c>
      <c r="N52" s="3">
        <v>461209.59999999998</v>
      </c>
      <c r="O52" s="3">
        <v>157407.79999999999</v>
      </c>
      <c r="P52" s="3">
        <v>62174.91</v>
      </c>
      <c r="Q52" s="3">
        <v>59595.199999999997</v>
      </c>
      <c r="R52" s="3">
        <v>182031.7</v>
      </c>
      <c r="S52" s="3">
        <v>29068.07</v>
      </c>
      <c r="T52" s="3">
        <v>11300.25</v>
      </c>
      <c r="U52" s="3">
        <v>287515.09999999998</v>
      </c>
      <c r="V52" s="3">
        <v>100494.1</v>
      </c>
      <c r="W52" s="2">
        <f t="shared" si="3"/>
        <v>3.7015666452329952</v>
      </c>
      <c r="X52" s="2">
        <f t="shared" si="4"/>
        <v>34.095216143625471</v>
      </c>
      <c r="Y52" s="2">
        <f t="shared" si="4"/>
        <v>27.089064211511676</v>
      </c>
      <c r="Z52" s="2">
        <f t="shared" si="4"/>
        <v>7.0061519321137915</v>
      </c>
      <c r="AA52" s="2">
        <f t="shared" si="4"/>
        <v>1.5615366526336796</v>
      </c>
      <c r="AB52" s="2">
        <f t="shared" si="4"/>
        <v>0.22880898677400979</v>
      </c>
      <c r="AC52" s="2">
        <f t="shared" si="4"/>
        <v>3.6082383788127492</v>
      </c>
      <c r="AD52" s="2">
        <f t="shared" si="4"/>
        <v>32.073743104193902</v>
      </c>
      <c r="AE52" s="2">
        <f t="shared" si="4"/>
        <v>10.946557356560513</v>
      </c>
      <c r="AF52" s="2">
        <f t="shared" si="4"/>
        <v>4.3238087213847596</v>
      </c>
      <c r="AG52" s="2">
        <f t="shared" si="4"/>
        <v>4.1444088220259427</v>
      </c>
      <c r="AH52" s="2">
        <f t="shared" si="4"/>
        <v>12.658968899649297</v>
      </c>
      <c r="AI52" s="2">
        <f t="shared" si="4"/>
        <v>2.0214709531517245</v>
      </c>
      <c r="AJ52" s="2">
        <f t="shared" si="4"/>
        <v>0.78584946088105512</v>
      </c>
      <c r="AK52" s="2">
        <f t="shared" si="4"/>
        <v>19.994565282198415</v>
      </c>
      <c r="AL52" s="2">
        <f t="shared" si="4"/>
        <v>6.9886271814098668</v>
      </c>
    </row>
    <row r="53" spans="1:38" x14ac:dyDescent="0.25">
      <c r="A53">
        <f t="shared" si="1"/>
        <v>2056</v>
      </c>
      <c r="B53">
        <v>56980</v>
      </c>
      <c r="C53" s="3">
        <v>1486165.5623146954</v>
      </c>
      <c r="D53" s="3">
        <v>621803.64463686454</v>
      </c>
      <c r="E53" s="4">
        <v>10.10791427078421</v>
      </c>
      <c r="F53" s="3">
        <v>78.982578518028674</v>
      </c>
      <c r="G53" s="3">
        <v>4760.949673840757</v>
      </c>
      <c r="H53" s="3">
        <v>505574.3</v>
      </c>
      <c r="I53" s="3">
        <v>402588.3</v>
      </c>
      <c r="J53" s="3">
        <v>102986</v>
      </c>
      <c r="K53" s="3">
        <v>23234.37</v>
      </c>
      <c r="L53" s="3">
        <v>3353.1480000000001</v>
      </c>
      <c r="M53" s="3">
        <v>52468.34</v>
      </c>
      <c r="N53" s="3">
        <v>476553.3</v>
      </c>
      <c r="O53" s="3">
        <v>162464.70000000001</v>
      </c>
      <c r="P53" s="3">
        <v>64411.13</v>
      </c>
      <c r="Q53" s="3">
        <v>61544.14</v>
      </c>
      <c r="R53" s="3">
        <v>188133.3</v>
      </c>
      <c r="S53" s="3">
        <v>29021.09</v>
      </c>
      <c r="T53" s="3">
        <v>10642.94</v>
      </c>
      <c r="U53" s="3">
        <v>269136.90000000002</v>
      </c>
      <c r="V53" s="3">
        <v>82115.91</v>
      </c>
      <c r="W53" s="2">
        <f t="shared" si="3"/>
        <v>3.7016977543092522</v>
      </c>
      <c r="X53" s="2">
        <f t="shared" si="4"/>
        <v>34.018706449675129</v>
      </c>
      <c r="Y53" s="2">
        <f t="shared" si="4"/>
        <v>27.089061286884533</v>
      </c>
      <c r="Z53" s="2">
        <f t="shared" si="4"/>
        <v>6.9296451627905995</v>
      </c>
      <c r="AA53" s="2">
        <f t="shared" si="4"/>
        <v>1.5633769607615309</v>
      </c>
      <c r="AB53" s="2">
        <f t="shared" si="4"/>
        <v>0.22562412190318074</v>
      </c>
      <c r="AC53" s="2">
        <f t="shared" si="4"/>
        <v>3.5304505319232953</v>
      </c>
      <c r="AD53" s="2">
        <f t="shared" si="4"/>
        <v>32.065963045043958</v>
      </c>
      <c r="AE53" s="2">
        <f t="shared" si="4"/>
        <v>10.93180357018649</v>
      </c>
      <c r="AF53" s="2">
        <f t="shared" si="4"/>
        <v>4.3340480787133826</v>
      </c>
      <c r="AG53" s="2">
        <f t="shared" si="4"/>
        <v>4.1411361937458242</v>
      </c>
      <c r="AH53" s="2">
        <f t="shared" si="4"/>
        <v>12.658973183780637</v>
      </c>
      <c r="AI53" s="2">
        <f t="shared" si="4"/>
        <v>1.9527494604840525</v>
      </c>
      <c r="AJ53" s="2">
        <f t="shared" si="4"/>
        <v>0.71613420939613714</v>
      </c>
      <c r="AK53" s="2">
        <f t="shared" si="4"/>
        <v>18.109483009471749</v>
      </c>
      <c r="AL53" s="2">
        <f t="shared" si="4"/>
        <v>5.5253541114292055</v>
      </c>
    </row>
    <row r="54" spans="1:38" x14ac:dyDescent="0.25">
      <c r="A54">
        <f t="shared" si="1"/>
        <v>2057</v>
      </c>
      <c r="B54">
        <v>57346</v>
      </c>
      <c r="C54" s="3">
        <v>1536323.9868056141</v>
      </c>
      <c r="D54" s="3">
        <v>630185.71977889829</v>
      </c>
      <c r="E54" s="4">
        <v>10.153908558766005</v>
      </c>
      <c r="F54" s="3">
        <v>79.700641118386557</v>
      </c>
      <c r="G54" s="3">
        <v>4782.660318170153</v>
      </c>
      <c r="H54" s="3">
        <v>522520</v>
      </c>
      <c r="I54" s="3">
        <v>416175.8</v>
      </c>
      <c r="J54" s="3">
        <v>106344.2</v>
      </c>
      <c r="K54" s="3">
        <v>24044.39</v>
      </c>
      <c r="L54" s="3">
        <v>3416.1559999999999</v>
      </c>
      <c r="M54" s="3">
        <v>54108.69</v>
      </c>
      <c r="N54" s="3">
        <v>492464.2</v>
      </c>
      <c r="O54" s="3">
        <v>167672.9</v>
      </c>
      <c r="P54" s="3">
        <v>66727.839999999997</v>
      </c>
      <c r="Q54" s="3">
        <v>63580.69</v>
      </c>
      <c r="R54" s="3">
        <v>194482.8</v>
      </c>
      <c r="S54" s="3">
        <v>30055.8</v>
      </c>
      <c r="T54" s="3">
        <v>9962.9240000000009</v>
      </c>
      <c r="U54" s="3">
        <v>249044</v>
      </c>
      <c r="V54" s="3">
        <v>62023.040000000001</v>
      </c>
      <c r="W54" s="2">
        <f t="shared" si="3"/>
        <v>3.7018052894270537</v>
      </c>
      <c r="X54" s="2">
        <f t="shared" ref="X54:AL70" si="5">100*H54/$C54</f>
        <v>34.011055251857677</v>
      </c>
      <c r="Y54" s="2">
        <f t="shared" si="5"/>
        <v>27.089064778929167</v>
      </c>
      <c r="Z54" s="2">
        <f t="shared" si="5"/>
        <v>6.9219904729285053</v>
      </c>
      <c r="AA54" s="2">
        <f t="shared" si="5"/>
        <v>1.5650598575886361</v>
      </c>
      <c r="AB54" s="2">
        <f t="shared" si="5"/>
        <v>0.22235908762337345</v>
      </c>
      <c r="AC54" s="2">
        <f t="shared" si="5"/>
        <v>3.5219582890523591</v>
      </c>
      <c r="AD54" s="2">
        <f t="shared" si="5"/>
        <v>32.054710089110252</v>
      </c>
      <c r="AE54" s="2">
        <f t="shared" si="5"/>
        <v>10.913902369553714</v>
      </c>
      <c r="AF54" s="2">
        <f t="shared" si="5"/>
        <v>4.3433442797923876</v>
      </c>
      <c r="AG54" s="2">
        <f t="shared" si="5"/>
        <v>4.1384949103215849</v>
      </c>
      <c r="AH54" s="2">
        <f t="shared" si="5"/>
        <v>12.658970482155679</v>
      </c>
      <c r="AI54" s="2">
        <f t="shared" si="5"/>
        <v>1.9563451627474238</v>
      </c>
      <c r="AJ54" s="2">
        <f t="shared" si="5"/>
        <v>0.6484910790669427</v>
      </c>
      <c r="AK54" s="2">
        <f t="shared" si="5"/>
        <v>16.210382844950704</v>
      </c>
      <c r="AL54" s="2">
        <f t="shared" si="5"/>
        <v>4.0371067907987799</v>
      </c>
    </row>
    <row r="55" spans="1:38" x14ac:dyDescent="0.25">
      <c r="A55">
        <f t="shared" si="1"/>
        <v>2058</v>
      </c>
      <c r="B55">
        <v>57711</v>
      </c>
      <c r="C55" s="3">
        <v>1588679.9496825193</v>
      </c>
      <c r="D55" s="3">
        <v>638884.03943604976</v>
      </c>
      <c r="E55" s="4">
        <v>10.201266532167502</v>
      </c>
      <c r="F55" s="3">
        <v>80.424794524705206</v>
      </c>
      <c r="G55" s="3">
        <v>4806.0570345827873</v>
      </c>
      <c r="H55" s="3">
        <v>540192.19999999995</v>
      </c>
      <c r="I55" s="3">
        <v>430358.5</v>
      </c>
      <c r="J55" s="3">
        <v>109833.7</v>
      </c>
      <c r="K55" s="3">
        <v>24886.29</v>
      </c>
      <c r="L55" s="3">
        <v>3478.6610000000001</v>
      </c>
      <c r="M55" s="3">
        <v>55817.07</v>
      </c>
      <c r="N55" s="3">
        <v>509090</v>
      </c>
      <c r="O55" s="3">
        <v>173122.2</v>
      </c>
      <c r="P55" s="3">
        <v>69129.649999999994</v>
      </c>
      <c r="Q55" s="3">
        <v>65727.63</v>
      </c>
      <c r="R55" s="3">
        <v>201110.5</v>
      </c>
      <c r="S55" s="3">
        <v>31102.22</v>
      </c>
      <c r="T55" s="3">
        <v>9219.3340000000007</v>
      </c>
      <c r="U55" s="3">
        <v>227161.2</v>
      </c>
      <c r="V55" s="3">
        <v>40140.15</v>
      </c>
      <c r="W55" s="2">
        <f t="shared" si="3"/>
        <v>3.7018896259295548</v>
      </c>
      <c r="X55" s="2">
        <f t="shared" si="5"/>
        <v>34.002581835816052</v>
      </c>
      <c r="Y55" s="2">
        <f t="shared" si="5"/>
        <v>27.089062217094295</v>
      </c>
      <c r="Z55" s="2">
        <f t="shared" si="5"/>
        <v>6.9135196187217627</v>
      </c>
      <c r="AA55" s="2">
        <f t="shared" si="5"/>
        <v>1.5664759919059379</v>
      </c>
      <c r="AB55" s="2">
        <f t="shared" si="5"/>
        <v>0.21896550030074799</v>
      </c>
      <c r="AC55" s="2">
        <f t="shared" si="5"/>
        <v>3.5134244635714351</v>
      </c>
      <c r="AD55" s="2">
        <f t="shared" si="5"/>
        <v>32.044843273922865</v>
      </c>
      <c r="AE55" s="2">
        <f t="shared" si="5"/>
        <v>10.897235785886052</v>
      </c>
      <c r="AF55" s="2">
        <f t="shared" si="5"/>
        <v>4.3513893414349951</v>
      </c>
      <c r="AG55" s="2">
        <f t="shared" si="5"/>
        <v>4.1372480349572589</v>
      </c>
      <c r="AH55" s="2">
        <f t="shared" si="5"/>
        <v>12.658968852737758</v>
      </c>
      <c r="AI55" s="2">
        <f t="shared" si="5"/>
        <v>1.9577398207999948</v>
      </c>
      <c r="AJ55" s="2">
        <f t="shared" si="5"/>
        <v>0.58031411561796231</v>
      </c>
      <c r="AK55" s="2">
        <f t="shared" si="5"/>
        <v>14.298739028298037</v>
      </c>
      <c r="AL55" s="2">
        <f t="shared" si="5"/>
        <v>2.5266353999130899</v>
      </c>
    </row>
    <row r="56" spans="1:38" x14ac:dyDescent="0.25">
      <c r="A56">
        <f t="shared" si="1"/>
        <v>2059</v>
      </c>
      <c r="B56">
        <v>58076</v>
      </c>
      <c r="C56" s="3">
        <v>1643247.2449304301</v>
      </c>
      <c r="D56" s="3">
        <v>647870.66749956249</v>
      </c>
      <c r="E56" s="4">
        <v>10.25010712024684</v>
      </c>
      <c r="F56" s="3">
        <v>81.155342686797709</v>
      </c>
      <c r="G56" s="3">
        <v>4830.7467955001121</v>
      </c>
      <c r="H56" s="3">
        <v>558600.30000000005</v>
      </c>
      <c r="I56" s="3">
        <v>445140.3</v>
      </c>
      <c r="J56" s="3">
        <v>113460</v>
      </c>
      <c r="K56" s="3">
        <v>25761.87</v>
      </c>
      <c r="L56" s="3">
        <v>3540.8879999999999</v>
      </c>
      <c r="M56" s="3">
        <v>57597.25</v>
      </c>
      <c r="N56" s="3">
        <v>526558.1</v>
      </c>
      <c r="O56" s="3">
        <v>178949.7</v>
      </c>
      <c r="P56" s="3">
        <v>71610.899999999994</v>
      </c>
      <c r="Q56" s="3">
        <v>67979.31</v>
      </c>
      <c r="R56" s="3">
        <v>208018.2</v>
      </c>
      <c r="S56" s="3">
        <v>32042.240000000002</v>
      </c>
      <c r="T56" s="3">
        <v>8409.4069999999992</v>
      </c>
      <c r="U56" s="3">
        <v>203528.3</v>
      </c>
      <c r="V56" s="3">
        <v>16507.32</v>
      </c>
      <c r="W56" s="2">
        <f t="shared" si="3"/>
        <v>3.7019557037029207</v>
      </c>
      <c r="X56" s="2">
        <f t="shared" si="5"/>
        <v>33.993685473889201</v>
      </c>
      <c r="Y56" s="2">
        <f t="shared" si="5"/>
        <v>27.089064130385676</v>
      </c>
      <c r="Z56" s="2">
        <f t="shared" si="5"/>
        <v>6.9046213435035177</v>
      </c>
      <c r="AA56" s="2">
        <f t="shared" si="5"/>
        <v>1.5677415604667986</v>
      </c>
      <c r="AB56" s="2">
        <f t="shared" si="5"/>
        <v>0.21548114630491347</v>
      </c>
      <c r="AC56" s="2">
        <f t="shared" si="5"/>
        <v>3.5050872702019036</v>
      </c>
      <c r="AD56" s="2">
        <f t="shared" si="5"/>
        <v>32.043753709277802</v>
      </c>
      <c r="AE56" s="2">
        <f t="shared" si="5"/>
        <v>10.890004565781345</v>
      </c>
      <c r="AF56" s="2">
        <f t="shared" si="5"/>
        <v>4.3578895519786354</v>
      </c>
      <c r="AG56" s="2">
        <f t="shared" si="5"/>
        <v>4.1368887250365072</v>
      </c>
      <c r="AH56" s="2">
        <f t="shared" si="5"/>
        <v>12.658971475032464</v>
      </c>
      <c r="AI56" s="2">
        <f t="shared" si="5"/>
        <v>1.9499341988159893</v>
      </c>
      <c r="AJ56" s="2">
        <f t="shared" si="5"/>
        <v>0.51175542974094734</v>
      </c>
      <c r="AK56" s="2">
        <f t="shared" si="5"/>
        <v>12.385738094367944</v>
      </c>
      <c r="AL56" s="2">
        <f t="shared" si="5"/>
        <v>1.0045548563021549</v>
      </c>
    </row>
    <row r="57" spans="1:38" x14ac:dyDescent="0.25">
      <c r="A57">
        <f t="shared" si="1"/>
        <v>2060</v>
      </c>
      <c r="B57">
        <v>58441</v>
      </c>
      <c r="C57" s="3">
        <v>1699961.8506318675</v>
      </c>
      <c r="D57" s="3">
        <v>657089.2591423993</v>
      </c>
      <c r="E57" s="4">
        <v>10.300458469518201</v>
      </c>
      <c r="F57" s="3">
        <v>81.892509080171067</v>
      </c>
      <c r="G57" s="3">
        <v>4856.1019515290272</v>
      </c>
      <c r="H57" s="3">
        <v>577715.19999999995</v>
      </c>
      <c r="I57" s="3">
        <v>460503.8</v>
      </c>
      <c r="J57" s="3">
        <v>117211.4</v>
      </c>
      <c r="K57" s="3">
        <v>26673.05</v>
      </c>
      <c r="L57" s="3">
        <v>3603.2710000000002</v>
      </c>
      <c r="M57" s="3">
        <v>59432.28</v>
      </c>
      <c r="N57" s="3">
        <v>544923.69999999995</v>
      </c>
      <c r="O57" s="3">
        <v>185241.8</v>
      </c>
      <c r="P57" s="3">
        <v>74162.69</v>
      </c>
      <c r="Q57" s="3">
        <v>70321.509999999995</v>
      </c>
      <c r="R57" s="3">
        <v>215197.7</v>
      </c>
      <c r="S57" s="3">
        <v>32791.47</v>
      </c>
      <c r="T57" s="3">
        <v>7534.6390000000001</v>
      </c>
      <c r="U57" s="3">
        <v>178271.5</v>
      </c>
      <c r="V57" s="3">
        <v>-8749.5120000000006</v>
      </c>
      <c r="W57" s="2">
        <f t="shared" si="3"/>
        <v>3.7020104820803792</v>
      </c>
      <c r="X57" s="2">
        <f t="shared" si="5"/>
        <v>33.984009687350692</v>
      </c>
      <c r="Y57" s="2">
        <f t="shared" si="5"/>
        <v>27.089066723987539</v>
      </c>
      <c r="Z57" s="2">
        <f t="shared" si="5"/>
        <v>6.894942963363154</v>
      </c>
      <c r="AA57" s="2">
        <f t="shared" si="5"/>
        <v>1.5690381516553302</v>
      </c>
      <c r="AB57" s="2">
        <f t="shared" si="5"/>
        <v>0.21196187424210031</v>
      </c>
      <c r="AC57" s="2">
        <f t="shared" si="5"/>
        <v>3.49609492577197</v>
      </c>
      <c r="AD57" s="2">
        <f t="shared" si="5"/>
        <v>32.055054635341051</v>
      </c>
      <c r="AE57" s="2">
        <f t="shared" si="5"/>
        <v>10.896821004021151</v>
      </c>
      <c r="AF57" s="2">
        <f t="shared" si="5"/>
        <v>4.3626090769292318</v>
      </c>
      <c r="AG57" s="2">
        <f t="shared" si="5"/>
        <v>4.1366522415701166</v>
      </c>
      <c r="AH57" s="2">
        <f t="shared" si="5"/>
        <v>12.658972312820554</v>
      </c>
      <c r="AI57" s="2">
        <f t="shared" si="5"/>
        <v>1.9289532872641566</v>
      </c>
      <c r="AJ57" s="2">
        <f t="shared" si="5"/>
        <v>0.44322400512690396</v>
      </c>
      <c r="AK57" s="2">
        <f t="shared" si="5"/>
        <v>10.486794155629866</v>
      </c>
      <c r="AL57" s="2">
        <f t="shared" si="5"/>
        <v>-0.51468872649982411</v>
      </c>
    </row>
    <row r="58" spans="1:38" x14ac:dyDescent="0.25">
      <c r="A58">
        <f t="shared" si="1"/>
        <v>2061</v>
      </c>
      <c r="B58">
        <v>58807</v>
      </c>
      <c r="C58" s="3">
        <v>1758769.4415600065</v>
      </c>
      <c r="D58" s="3">
        <v>666490.51578627573</v>
      </c>
      <c r="E58" s="4">
        <v>10.352319677306616</v>
      </c>
      <c r="F58" s="3">
        <v>82.636209533388282</v>
      </c>
      <c r="G58" s="3">
        <v>4881.6845354137022</v>
      </c>
      <c r="H58" s="3">
        <v>597526.4</v>
      </c>
      <c r="I58" s="3">
        <v>476434.2</v>
      </c>
      <c r="J58" s="3">
        <v>121092.2</v>
      </c>
      <c r="K58" s="3">
        <v>27622.240000000002</v>
      </c>
      <c r="L58" s="3">
        <v>3666.2109999999998</v>
      </c>
      <c r="M58" s="3">
        <v>61321.83</v>
      </c>
      <c r="N58" s="3">
        <v>564028.1</v>
      </c>
      <c r="O58" s="3">
        <v>191846.6</v>
      </c>
      <c r="P58" s="3">
        <v>76777.100000000006</v>
      </c>
      <c r="Q58" s="3">
        <v>72762.210000000006</v>
      </c>
      <c r="R58" s="3">
        <v>222642.1</v>
      </c>
      <c r="S58" s="3">
        <v>33498.33</v>
      </c>
      <c r="T58" s="3">
        <v>6599.7060000000001</v>
      </c>
      <c r="U58" s="3">
        <v>151372.9</v>
      </c>
      <c r="V58" s="3">
        <v>-35648.14</v>
      </c>
      <c r="W58" s="2">
        <f t="shared" si="3"/>
        <v>3.7020533287710036</v>
      </c>
      <c r="X58" s="2">
        <f t="shared" si="5"/>
        <v>33.974117691628848</v>
      </c>
      <c r="Y58" s="2">
        <f t="shared" si="5"/>
        <v>27.089065157819029</v>
      </c>
      <c r="Z58" s="2">
        <f t="shared" si="5"/>
        <v>6.8850525338098176</v>
      </c>
      <c r="AA58" s="2">
        <f t="shared" si="5"/>
        <v>1.570543548647253</v>
      </c>
      <c r="AB58" s="2">
        <f t="shared" si="5"/>
        <v>0.20845318967721638</v>
      </c>
      <c r="AC58" s="2">
        <f t="shared" si="5"/>
        <v>3.4866326734451505</v>
      </c>
      <c r="AD58" s="2">
        <f t="shared" si="5"/>
        <v>32.069473500728677</v>
      </c>
      <c r="AE58" s="2">
        <f t="shared" si="5"/>
        <v>10.908001666769605</v>
      </c>
      <c r="AF58" s="2">
        <f t="shared" si="5"/>
        <v>4.3653874229188157</v>
      </c>
      <c r="AG58" s="2">
        <f t="shared" si="5"/>
        <v>4.1371090650438438</v>
      </c>
      <c r="AH58" s="2">
        <f t="shared" si="5"/>
        <v>12.65897022878219</v>
      </c>
      <c r="AI58" s="2">
        <f t="shared" si="5"/>
        <v>1.9046458966382427</v>
      </c>
      <c r="AJ58" s="2">
        <f t="shared" si="5"/>
        <v>0.37524566006480892</v>
      </c>
      <c r="AK58" s="2">
        <f t="shared" si="5"/>
        <v>8.6067506304711632</v>
      </c>
      <c r="AL58" s="2">
        <f t="shared" si="5"/>
        <v>-2.0268796556062827</v>
      </c>
    </row>
    <row r="59" spans="1:38" x14ac:dyDescent="0.25">
      <c r="A59">
        <f t="shared" si="1"/>
        <v>2062</v>
      </c>
      <c r="B59">
        <v>59172</v>
      </c>
      <c r="C59" s="3">
        <v>1819748.2456150467</v>
      </c>
      <c r="D59" s="3">
        <v>676077.52475171722</v>
      </c>
      <c r="E59" s="4">
        <v>10.405615052668864</v>
      </c>
      <c r="F59" s="3">
        <v>83.386126601223737</v>
      </c>
      <c r="G59" s="3">
        <v>4907.6641234668759</v>
      </c>
      <c r="H59" s="3">
        <v>618072.69999999995</v>
      </c>
      <c r="I59" s="3">
        <v>492952.8</v>
      </c>
      <c r="J59" s="3">
        <v>125119.9</v>
      </c>
      <c r="K59" s="3">
        <v>28612.11</v>
      </c>
      <c r="L59" s="3">
        <v>3729.6239999999998</v>
      </c>
      <c r="M59" s="3">
        <v>63279.14</v>
      </c>
      <c r="N59" s="3">
        <v>583853.80000000005</v>
      </c>
      <c r="O59" s="3">
        <v>198725.6</v>
      </c>
      <c r="P59" s="3">
        <v>79452.95</v>
      </c>
      <c r="Q59" s="3">
        <v>75313.850000000006</v>
      </c>
      <c r="R59" s="3">
        <v>230361.4</v>
      </c>
      <c r="S59" s="3">
        <v>34218.86</v>
      </c>
      <c r="T59" s="3">
        <v>5603.9570000000003</v>
      </c>
      <c r="U59" s="3">
        <v>122758</v>
      </c>
      <c r="V59" s="3">
        <v>-64263.040000000001</v>
      </c>
      <c r="W59" s="2">
        <f t="shared" si="3"/>
        <v>3.7020873617404444</v>
      </c>
      <c r="X59" s="2">
        <f t="shared" si="5"/>
        <v>33.964736687579602</v>
      </c>
      <c r="Y59" s="2">
        <f t="shared" si="5"/>
        <v>27.089065819288074</v>
      </c>
      <c r="Z59" s="2">
        <f t="shared" si="5"/>
        <v>6.8756708682915315</v>
      </c>
      <c r="AA59" s="2">
        <f t="shared" si="5"/>
        <v>1.5723114485174048</v>
      </c>
      <c r="AB59" s="2">
        <f t="shared" si="5"/>
        <v>0.20495274601786714</v>
      </c>
      <c r="AC59" s="2">
        <f t="shared" si="5"/>
        <v>3.47735683507213</v>
      </c>
      <c r="AD59" s="2">
        <f t="shared" si="5"/>
        <v>32.08431723491875</v>
      </c>
      <c r="AE59" s="2">
        <f t="shared" si="5"/>
        <v>10.92049960640758</v>
      </c>
      <c r="AF59" s="2">
        <f t="shared" si="5"/>
        <v>4.3661506580074283</v>
      </c>
      <c r="AG59" s="2">
        <f t="shared" si="5"/>
        <v>4.1386961180745692</v>
      </c>
      <c r="AH59" s="2">
        <f t="shared" si="5"/>
        <v>12.658970852429173</v>
      </c>
      <c r="AI59" s="2">
        <f t="shared" si="5"/>
        <v>1.8804172545546021</v>
      </c>
      <c r="AJ59" s="2">
        <f t="shared" si="5"/>
        <v>0.30795232326798866</v>
      </c>
      <c r="AK59" s="2">
        <f t="shared" si="5"/>
        <v>6.7458781892387369</v>
      </c>
      <c r="AL59" s="2">
        <f t="shared" si="5"/>
        <v>-3.531424753663114</v>
      </c>
    </row>
    <row r="60" spans="1:38" x14ac:dyDescent="0.25">
      <c r="A60">
        <f t="shared" si="1"/>
        <v>2063</v>
      </c>
      <c r="B60">
        <v>59537</v>
      </c>
      <c r="C60" s="3">
        <v>1883221.9273435853</v>
      </c>
      <c r="D60" s="3">
        <v>685940.18321075756</v>
      </c>
      <c r="E60" s="4">
        <v>10.460304709508046</v>
      </c>
      <c r="F60" s="3">
        <v>84.142840644301771</v>
      </c>
      <c r="G60" s="3">
        <v>4934.7028871537123</v>
      </c>
      <c r="H60" s="3">
        <v>639462.1</v>
      </c>
      <c r="I60" s="3">
        <v>510147.2</v>
      </c>
      <c r="J60" s="3">
        <v>129314.9</v>
      </c>
      <c r="K60" s="3">
        <v>29643.119999999999</v>
      </c>
      <c r="L60" s="3">
        <v>3792.6640000000002</v>
      </c>
      <c r="M60" s="3">
        <v>65324.08</v>
      </c>
      <c r="N60" s="3">
        <v>604500.6</v>
      </c>
      <c r="O60" s="3">
        <v>205917.2</v>
      </c>
      <c r="P60" s="3">
        <v>82200.27</v>
      </c>
      <c r="Q60" s="3">
        <v>77986.649999999994</v>
      </c>
      <c r="R60" s="3">
        <v>238396.5</v>
      </c>
      <c r="S60" s="3">
        <v>34961.480000000003</v>
      </c>
      <c r="T60" s="3">
        <v>4544.6419999999998</v>
      </c>
      <c r="U60" s="3">
        <v>92341.119999999995</v>
      </c>
      <c r="V60" s="3">
        <v>-94679.88</v>
      </c>
      <c r="W60" s="2">
        <f t="shared" si="3"/>
        <v>3.702114729793577</v>
      </c>
      <c r="X60" s="2">
        <f t="shared" si="5"/>
        <v>33.955748428545832</v>
      </c>
      <c r="Y60" s="2">
        <f t="shared" si="5"/>
        <v>27.089064363200034</v>
      </c>
      <c r="Z60" s="2">
        <f t="shared" si="5"/>
        <v>6.8666840653457983</v>
      </c>
      <c r="AA60" s="2">
        <f t="shared" si="5"/>
        <v>1.5740640850445953</v>
      </c>
      <c r="AB60" s="2">
        <f t="shared" si="5"/>
        <v>0.20139230246484094</v>
      </c>
      <c r="AC60" s="2">
        <f t="shared" si="5"/>
        <v>3.4687404098009909</v>
      </c>
      <c r="AD60" s="2">
        <f t="shared" si="5"/>
        <v>32.099275779604469</v>
      </c>
      <c r="AE60" s="2">
        <f t="shared" si="5"/>
        <v>10.934303440830282</v>
      </c>
      <c r="AF60" s="2">
        <f t="shared" si="5"/>
        <v>4.3648743043231857</v>
      </c>
      <c r="AG60" s="2">
        <f t="shared" si="5"/>
        <v>4.1411290335815893</v>
      </c>
      <c r="AH60" s="2">
        <f t="shared" si="5"/>
        <v>12.65897006287914</v>
      </c>
      <c r="AI60" s="2">
        <f t="shared" si="5"/>
        <v>1.8564715869316364</v>
      </c>
      <c r="AJ60" s="2">
        <f t="shared" si="5"/>
        <v>0.24132269989074157</v>
      </c>
      <c r="AK60" s="2">
        <f t="shared" si="5"/>
        <v>4.9033583699959111</v>
      </c>
      <c r="AL60" s="2">
        <f t="shared" si="5"/>
        <v>-5.0275476631451781</v>
      </c>
    </row>
    <row r="61" spans="1:38" x14ac:dyDescent="0.25">
      <c r="A61">
        <f t="shared" si="1"/>
        <v>2064</v>
      </c>
      <c r="B61">
        <v>59902</v>
      </c>
      <c r="C61" s="3">
        <v>1949244.5193059805</v>
      </c>
      <c r="D61" s="3">
        <v>696066.6576639571</v>
      </c>
      <c r="E61" s="4">
        <v>10.516337839941841</v>
      </c>
      <c r="F61" s="3">
        <v>84.906340635920046</v>
      </c>
      <c r="G61" s="3">
        <v>4962.7251021662187</v>
      </c>
      <c r="H61" s="3">
        <v>661721.59999999998</v>
      </c>
      <c r="I61" s="3">
        <v>528032.1</v>
      </c>
      <c r="J61" s="3">
        <v>133689.5</v>
      </c>
      <c r="K61" s="3">
        <v>30716.82</v>
      </c>
      <c r="L61" s="3">
        <v>3855.4070000000002</v>
      </c>
      <c r="M61" s="3">
        <v>67466.69</v>
      </c>
      <c r="N61" s="3">
        <v>626094.69999999995</v>
      </c>
      <c r="O61" s="3">
        <v>213548.9</v>
      </c>
      <c r="P61" s="3">
        <v>85018.97</v>
      </c>
      <c r="Q61" s="3">
        <v>80772.55</v>
      </c>
      <c r="R61" s="3">
        <v>246754.3</v>
      </c>
      <c r="S61" s="3">
        <v>35626.85</v>
      </c>
      <c r="T61" s="3">
        <v>3418.5949999999998</v>
      </c>
      <c r="U61" s="3">
        <v>60132.87</v>
      </c>
      <c r="V61" s="3">
        <v>-126888.1</v>
      </c>
      <c r="W61" s="2">
        <f t="shared" si="3"/>
        <v>3.7021372493640969</v>
      </c>
      <c r="X61" s="2">
        <f t="shared" si="5"/>
        <v>33.947593205782255</v>
      </c>
      <c r="Y61" s="2">
        <f t="shared" si="5"/>
        <v>27.089064238487811</v>
      </c>
      <c r="Z61" s="2">
        <f t="shared" si="5"/>
        <v>6.8585289672944434</v>
      </c>
      <c r="AA61" s="2">
        <f t="shared" si="5"/>
        <v>1.5758320567671305</v>
      </c>
      <c r="AB61" s="2">
        <f t="shared" si="5"/>
        <v>0.19778980840088239</v>
      </c>
      <c r="AC61" s="2">
        <f t="shared" si="5"/>
        <v>3.4611712041145664</v>
      </c>
      <c r="AD61" s="2">
        <f t="shared" si="5"/>
        <v>32.119864583378082</v>
      </c>
      <c r="AE61" s="2">
        <f t="shared" si="5"/>
        <v>10.955470074941296</v>
      </c>
      <c r="AF61" s="2">
        <f t="shared" si="5"/>
        <v>4.3616369910466961</v>
      </c>
      <c r="AG61" s="2">
        <f t="shared" si="5"/>
        <v>4.1437874622707005</v>
      </c>
      <c r="AH61" s="2">
        <f t="shared" si="5"/>
        <v>12.658971081157931</v>
      </c>
      <c r="AI61" s="2">
        <f t="shared" si="5"/>
        <v>1.8277260573078218</v>
      </c>
      <c r="AJ61" s="2">
        <f t="shared" si="5"/>
        <v>0.17538051107190877</v>
      </c>
      <c r="AK61" s="2">
        <f t="shared" si="5"/>
        <v>3.0849321059735506</v>
      </c>
      <c r="AL61" s="2">
        <f t="shared" si="5"/>
        <v>-6.5096040411173206</v>
      </c>
    </row>
    <row r="62" spans="1:38" x14ac:dyDescent="0.25">
      <c r="A62">
        <f t="shared" si="1"/>
        <v>2065</v>
      </c>
      <c r="B62">
        <v>60268</v>
      </c>
      <c r="C62" s="3">
        <v>2017718.9358832145</v>
      </c>
      <c r="D62" s="3">
        <v>706390.89394909248</v>
      </c>
      <c r="E62" s="4">
        <v>10.573630390830179</v>
      </c>
      <c r="F62" s="3">
        <v>85.676875888123277</v>
      </c>
      <c r="G62" s="3">
        <v>4991.0293841945659</v>
      </c>
      <c r="H62" s="3">
        <v>684823.9</v>
      </c>
      <c r="I62" s="3">
        <v>546581.19999999995</v>
      </c>
      <c r="J62" s="3">
        <v>138242.70000000001</v>
      </c>
      <c r="K62" s="3">
        <v>31835.19</v>
      </c>
      <c r="L62" s="3">
        <v>3918.422</v>
      </c>
      <c r="M62" s="3">
        <v>69702.05</v>
      </c>
      <c r="N62" s="3">
        <v>648648.4</v>
      </c>
      <c r="O62" s="3">
        <v>221661</v>
      </c>
      <c r="P62" s="3">
        <v>87904.15</v>
      </c>
      <c r="Q62" s="3">
        <v>83660.86</v>
      </c>
      <c r="R62" s="3">
        <v>255422.4</v>
      </c>
      <c r="S62" s="3">
        <v>36175.47</v>
      </c>
      <c r="T62" s="3">
        <v>2226.212</v>
      </c>
      <c r="U62" s="3">
        <v>26183.61</v>
      </c>
      <c r="V62" s="3">
        <v>-160837.4</v>
      </c>
      <c r="W62" s="2">
        <f t="shared" si="3"/>
        <v>3.7021549112822987</v>
      </c>
      <c r="X62" s="2">
        <f t="shared" si="5"/>
        <v>33.940500226322783</v>
      </c>
      <c r="Y62" s="2">
        <f t="shared" si="5"/>
        <v>27.089065294455661</v>
      </c>
      <c r="Z62" s="2">
        <f t="shared" si="5"/>
        <v>6.8514349318671162</v>
      </c>
      <c r="AA62" s="2">
        <f t="shared" si="5"/>
        <v>1.5777811980569438</v>
      </c>
      <c r="AB62" s="2">
        <f t="shared" si="5"/>
        <v>0.19420058613291413</v>
      </c>
      <c r="AC62" s="2">
        <f t="shared" si="5"/>
        <v>3.4544974902309362</v>
      </c>
      <c r="AD62" s="2">
        <f t="shared" si="5"/>
        <v>32.147609286130212</v>
      </c>
      <c r="AE62" s="2">
        <f t="shared" si="5"/>
        <v>10.985722345068467</v>
      </c>
      <c r="AF62" s="2">
        <f t="shared" si="5"/>
        <v>4.3566102511458951</v>
      </c>
      <c r="AG62" s="2">
        <f t="shared" si="5"/>
        <v>4.1463089091434435</v>
      </c>
      <c r="AH62" s="2">
        <f t="shared" si="5"/>
        <v>12.658968276381575</v>
      </c>
      <c r="AI62" s="2">
        <f t="shared" si="5"/>
        <v>1.7928894533650666</v>
      </c>
      <c r="AJ62" s="2">
        <f t="shared" si="5"/>
        <v>0.11033310737233688</v>
      </c>
      <c r="AK62" s="2">
        <f t="shared" si="5"/>
        <v>1.2976837127485583</v>
      </c>
      <c r="AL62" s="2">
        <f t="shared" si="5"/>
        <v>-7.9712489752492104</v>
      </c>
    </row>
    <row r="63" spans="1:38" x14ac:dyDescent="0.25">
      <c r="A63">
        <f t="shared" si="1"/>
        <v>2066</v>
      </c>
      <c r="B63">
        <v>60633</v>
      </c>
      <c r="C63" s="3">
        <v>2088564.3287350819</v>
      </c>
      <c r="D63" s="3">
        <v>716856.60647905606</v>
      </c>
      <c r="E63" s="4">
        <v>10.632046755693967</v>
      </c>
      <c r="F63" s="3">
        <v>86.454045266954211</v>
      </c>
      <c r="G63" s="3">
        <v>5019.3348864731315</v>
      </c>
      <c r="H63" s="3">
        <v>708741.6</v>
      </c>
      <c r="I63" s="3">
        <v>565772.5</v>
      </c>
      <c r="J63" s="3">
        <v>142969.1</v>
      </c>
      <c r="K63" s="3">
        <v>33000.400000000001</v>
      </c>
      <c r="L63" s="3">
        <v>3982.1880000000001</v>
      </c>
      <c r="M63" s="3">
        <v>72020.63</v>
      </c>
      <c r="N63" s="3">
        <v>672000.3</v>
      </c>
      <c r="O63" s="3">
        <v>230091.6</v>
      </c>
      <c r="P63" s="3">
        <v>90853.09</v>
      </c>
      <c r="Q63" s="3">
        <v>86664.79</v>
      </c>
      <c r="R63" s="3">
        <v>264390.7</v>
      </c>
      <c r="S63" s="3">
        <v>36741.379999999997</v>
      </c>
      <c r="T63" s="3">
        <v>969.36159999999995</v>
      </c>
      <c r="U63" s="3">
        <v>-9588.4089999999997</v>
      </c>
      <c r="V63" s="3">
        <v>-196609.4</v>
      </c>
      <c r="W63" s="2">
        <f t="shared" si="3"/>
        <v>3.7021694105587422</v>
      </c>
      <c r="X63" s="2">
        <f t="shared" si="5"/>
        <v>33.934391689493339</v>
      </c>
      <c r="Y63" s="2">
        <f t="shared" si="5"/>
        <v>27.089062674102763</v>
      </c>
      <c r="Z63" s="2">
        <f t="shared" si="5"/>
        <v>6.8453290153905773</v>
      </c>
      <c r="AA63" s="2">
        <f t="shared" si="5"/>
        <v>1.5800518828159036</v>
      </c>
      <c r="AB63" s="2">
        <f t="shared" si="5"/>
        <v>0.19066628426100585</v>
      </c>
      <c r="AC63" s="2">
        <f t="shared" si="5"/>
        <v>3.4483319000099257</v>
      </c>
      <c r="AD63" s="2">
        <f t="shared" si="5"/>
        <v>32.175226338706565</v>
      </c>
      <c r="AE63" s="2">
        <f t="shared" si="5"/>
        <v>11.016735124426484</v>
      </c>
      <c r="AF63" s="2">
        <f t="shared" si="5"/>
        <v>4.3500259364778229</v>
      </c>
      <c r="AG63" s="2">
        <f t="shared" si="5"/>
        <v>4.1494910550582684</v>
      </c>
      <c r="AH63" s="2">
        <f t="shared" si="5"/>
        <v>12.65896847717042</v>
      </c>
      <c r="AI63" s="2">
        <f t="shared" si="5"/>
        <v>1.7591691811691548</v>
      </c>
      <c r="AJ63" s="2">
        <f t="shared" si="5"/>
        <v>4.6412819881257096E-2</v>
      </c>
      <c r="AK63" s="2">
        <f t="shared" si="5"/>
        <v>-0.45909091082710979</v>
      </c>
      <c r="AL63" s="2">
        <f t="shared" si="5"/>
        <v>-9.4136147637393819</v>
      </c>
    </row>
    <row r="64" spans="1:38" x14ac:dyDescent="0.25">
      <c r="A64">
        <f t="shared" si="1"/>
        <v>2067</v>
      </c>
      <c r="B64">
        <v>60998</v>
      </c>
      <c r="C64" s="3">
        <v>2161604.5432882262</v>
      </c>
      <c r="D64" s="3">
        <v>727378.3249430306</v>
      </c>
      <c r="E64" s="4">
        <v>10.691491180374801</v>
      </c>
      <c r="F64" s="3">
        <v>87.237508504957134</v>
      </c>
      <c r="G64" s="3">
        <v>5047.229825883288</v>
      </c>
      <c r="H64" s="3">
        <v>733443.7</v>
      </c>
      <c r="I64" s="3">
        <v>585558.4</v>
      </c>
      <c r="J64" s="3">
        <v>147885.29999999999</v>
      </c>
      <c r="K64" s="3">
        <v>34215.31</v>
      </c>
      <c r="L64" s="3">
        <v>4047.567</v>
      </c>
      <c r="M64" s="3">
        <v>74435.360000000001</v>
      </c>
      <c r="N64" s="3">
        <v>695973.1</v>
      </c>
      <c r="O64" s="3">
        <v>238722</v>
      </c>
      <c r="P64" s="3">
        <v>93859.97</v>
      </c>
      <c r="Q64" s="3">
        <v>89754.28</v>
      </c>
      <c r="R64" s="3">
        <v>273636.90000000002</v>
      </c>
      <c r="S64" s="3">
        <v>37470.65</v>
      </c>
      <c r="T64" s="3">
        <v>-354.98020000000002</v>
      </c>
      <c r="U64" s="3">
        <v>-47414.04</v>
      </c>
      <c r="V64" s="3">
        <v>-234435</v>
      </c>
      <c r="W64" s="2">
        <f t="shared" si="3"/>
        <v>3.7021804138726253</v>
      </c>
      <c r="X64" s="2">
        <f t="shared" si="5"/>
        <v>33.930521763443728</v>
      </c>
      <c r="Y64" s="2">
        <f t="shared" si="5"/>
        <v>27.089062234725429</v>
      </c>
      <c r="Z64" s="2">
        <f t="shared" si="5"/>
        <v>6.8414595287182971</v>
      </c>
      <c r="AA64" s="2">
        <f t="shared" si="5"/>
        <v>1.5828663067089863</v>
      </c>
      <c r="AB64" s="2">
        <f t="shared" si="5"/>
        <v>0.18724826483954615</v>
      </c>
      <c r="AC64" s="2">
        <f t="shared" si="5"/>
        <v>3.4435234803295316</v>
      </c>
      <c r="AD64" s="2">
        <f t="shared" si="5"/>
        <v>32.197059455717458</v>
      </c>
      <c r="AE64" s="2">
        <f t="shared" si="5"/>
        <v>11.043740666683501</v>
      </c>
      <c r="AF64" s="2">
        <f t="shared" si="5"/>
        <v>4.3421434457766495</v>
      </c>
      <c r="AG64" s="2">
        <f t="shared" si="5"/>
        <v>4.1522062987277986</v>
      </c>
      <c r="AH64" s="2">
        <f t="shared" si="5"/>
        <v>12.658971357626054</v>
      </c>
      <c r="AI64" s="2">
        <f t="shared" si="5"/>
        <v>1.7334646208228153</v>
      </c>
      <c r="AJ64" s="2">
        <f t="shared" si="5"/>
        <v>-1.6422069480849871E-2</v>
      </c>
      <c r="AK64" s="2">
        <f t="shared" si="5"/>
        <v>-2.1934650418468267</v>
      </c>
      <c r="AL64" s="2">
        <f t="shared" si="5"/>
        <v>-10.845415768944406</v>
      </c>
    </row>
    <row r="65" spans="1:38" x14ac:dyDescent="0.25">
      <c r="A65">
        <f t="shared" si="1"/>
        <v>2068</v>
      </c>
      <c r="B65">
        <v>61363</v>
      </c>
      <c r="C65" s="3">
        <v>2237138.5622264612</v>
      </c>
      <c r="D65" s="3">
        <v>738035.02835864772</v>
      </c>
      <c r="E65" s="4">
        <v>10.751821476136206</v>
      </c>
      <c r="F65" s="3">
        <v>88.027480792064651</v>
      </c>
      <c r="G65" s="3">
        <v>5075.2056275227487</v>
      </c>
      <c r="H65" s="3">
        <v>759014.8</v>
      </c>
      <c r="I65" s="3">
        <v>606019.9</v>
      </c>
      <c r="J65" s="3">
        <v>152994.9</v>
      </c>
      <c r="K65" s="3">
        <v>35479.279999999999</v>
      </c>
      <c r="L65" s="3">
        <v>4113.7640000000001</v>
      </c>
      <c r="M65" s="3">
        <v>76951.05</v>
      </c>
      <c r="N65" s="3">
        <v>720667.4</v>
      </c>
      <c r="O65" s="3">
        <v>247578.3</v>
      </c>
      <c r="P65" s="3">
        <v>96941.07</v>
      </c>
      <c r="Q65" s="3">
        <v>92949.4</v>
      </c>
      <c r="R65" s="3">
        <v>283198.7</v>
      </c>
      <c r="S65" s="3">
        <v>38347.370000000003</v>
      </c>
      <c r="T65" s="3">
        <v>-1755.3579999999999</v>
      </c>
      <c r="U65" s="3">
        <v>-87516.77</v>
      </c>
      <c r="V65" s="3">
        <v>-274537.8</v>
      </c>
      <c r="W65" s="2">
        <f t="shared" si="3"/>
        <v>3.7021903216853063</v>
      </c>
      <c r="X65" s="2">
        <f t="shared" si="5"/>
        <v>33.927929758834779</v>
      </c>
      <c r="Y65" s="2">
        <f t="shared" si="5"/>
        <v>27.089064139007665</v>
      </c>
      <c r="Z65" s="2">
        <f t="shared" si="5"/>
        <v>6.8388656198271107</v>
      </c>
      <c r="AA65" s="2">
        <f t="shared" si="5"/>
        <v>1.5859223294908498</v>
      </c>
      <c r="AB65" s="2">
        <f t="shared" si="5"/>
        <v>0.18388507844171575</v>
      </c>
      <c r="AC65" s="2">
        <f t="shared" si="5"/>
        <v>3.4397087109086448</v>
      </c>
      <c r="AD65" s="2">
        <f t="shared" si="5"/>
        <v>32.213802585512276</v>
      </c>
      <c r="AE65" s="2">
        <f t="shared" si="5"/>
        <v>11.066739636976411</v>
      </c>
      <c r="AF65" s="2">
        <f t="shared" si="5"/>
        <v>4.333261767367758</v>
      </c>
      <c r="AG65" s="2">
        <f t="shared" si="5"/>
        <v>4.1548342856105531</v>
      </c>
      <c r="AH65" s="2">
        <f t="shared" si="5"/>
        <v>12.658970024554623</v>
      </c>
      <c r="AI65" s="2">
        <f t="shared" si="5"/>
        <v>1.7141258323237545</v>
      </c>
      <c r="AJ65" s="2">
        <f t="shared" si="5"/>
        <v>-7.8464429054095772E-2</v>
      </c>
      <c r="AK65" s="2">
        <f t="shared" si="5"/>
        <v>-3.9119959522266212</v>
      </c>
      <c r="AL65" s="2">
        <f t="shared" si="5"/>
        <v>-12.27182815742859</v>
      </c>
    </row>
    <row r="66" spans="1:38" x14ac:dyDescent="0.25">
      <c r="A66">
        <f t="shared" si="1"/>
        <v>2069</v>
      </c>
      <c r="B66">
        <v>61729</v>
      </c>
      <c r="C66" s="3">
        <v>2315320.6551835146</v>
      </c>
      <c r="D66" s="3">
        <v>748849.77650339517</v>
      </c>
      <c r="E66" s="4">
        <v>10.812967110370431</v>
      </c>
      <c r="F66" s="3">
        <v>88.824287984416941</v>
      </c>
      <c r="G66" s="3">
        <v>5103.3756684363752</v>
      </c>
      <c r="H66" s="3">
        <v>785517.6</v>
      </c>
      <c r="I66" s="3">
        <v>627198.69999999995</v>
      </c>
      <c r="J66" s="3">
        <v>158318.9</v>
      </c>
      <c r="K66" s="3">
        <v>36792.47</v>
      </c>
      <c r="L66" s="3">
        <v>4180.5479999999998</v>
      </c>
      <c r="M66" s="3">
        <v>79588</v>
      </c>
      <c r="N66" s="3">
        <v>746265.4</v>
      </c>
      <c r="O66" s="3">
        <v>256812.79999999999</v>
      </c>
      <c r="P66" s="3">
        <v>100120.2</v>
      </c>
      <c r="Q66" s="3">
        <v>96236.69</v>
      </c>
      <c r="R66" s="3">
        <v>293095.8</v>
      </c>
      <c r="S66" s="3">
        <v>39252.19</v>
      </c>
      <c r="T66" s="3">
        <v>-3240.0430000000001</v>
      </c>
      <c r="U66" s="3">
        <v>-130009</v>
      </c>
      <c r="V66" s="3">
        <v>-317030</v>
      </c>
      <c r="W66" s="2">
        <f t="shared" si="3"/>
        <v>3.7021967332660926</v>
      </c>
      <c r="X66" s="2">
        <f t="shared" si="5"/>
        <v>33.926946500537269</v>
      </c>
      <c r="Y66" s="2">
        <f t="shared" si="5"/>
        <v>27.089064255347711</v>
      </c>
      <c r="Z66" s="2">
        <f t="shared" si="5"/>
        <v>6.8378822451895545</v>
      </c>
      <c r="AA66" s="2">
        <f t="shared" si="5"/>
        <v>1.5890874517803579</v>
      </c>
      <c r="AB66" s="2">
        <f t="shared" si="5"/>
        <v>0.18056021703260128</v>
      </c>
      <c r="AC66" s="2">
        <f t="shared" si="5"/>
        <v>3.4374504378829451</v>
      </c>
      <c r="AD66" s="2">
        <f t="shared" si="5"/>
        <v>32.231621928015421</v>
      </c>
      <c r="AE66" s="2">
        <f t="shared" si="5"/>
        <v>11.091889126676701</v>
      </c>
      <c r="AF66" s="2">
        <f t="shared" si="5"/>
        <v>4.3242476922516966</v>
      </c>
      <c r="AG66" s="2">
        <f t="shared" si="5"/>
        <v>4.156516713334991</v>
      </c>
      <c r="AH66" s="2">
        <f t="shared" si="5"/>
        <v>12.658972282902601</v>
      </c>
      <c r="AI66" s="2">
        <f t="shared" si="5"/>
        <v>1.6953241406162307</v>
      </c>
      <c r="AJ66" s="2">
        <f t="shared" si="5"/>
        <v>-0.13993927764373487</v>
      </c>
      <c r="AK66" s="2">
        <f t="shared" si="5"/>
        <v>-5.6151617577866491</v>
      </c>
      <c r="AL66" s="2">
        <f t="shared" si="5"/>
        <v>-13.692703828743406</v>
      </c>
    </row>
    <row r="67" spans="1:38" x14ac:dyDescent="0.25">
      <c r="A67">
        <f t="shared" si="1"/>
        <v>2070</v>
      </c>
      <c r="B67">
        <v>62094</v>
      </c>
      <c r="C67" s="3">
        <v>2395978.5533278771</v>
      </c>
      <c r="D67" s="3">
        <v>759742.45188900793</v>
      </c>
      <c r="E67" s="4">
        <v>10.87487004675633</v>
      </c>
      <c r="F67" s="3">
        <v>89.628192986092699</v>
      </c>
      <c r="G67" s="3">
        <v>5131.166466021361</v>
      </c>
      <c r="H67" s="3">
        <v>812898</v>
      </c>
      <c r="I67" s="3">
        <v>649048.19999999995</v>
      </c>
      <c r="J67" s="3">
        <v>163849.79999999999</v>
      </c>
      <c r="K67" s="3">
        <v>38157.4</v>
      </c>
      <c r="L67" s="3">
        <v>4248.8239999999996</v>
      </c>
      <c r="M67" s="3">
        <v>82334.22</v>
      </c>
      <c r="N67" s="3">
        <v>772750.4</v>
      </c>
      <c r="O67" s="3">
        <v>266431.40000000002</v>
      </c>
      <c r="P67" s="3">
        <v>103395.4</v>
      </c>
      <c r="Q67" s="3">
        <v>99617.279999999999</v>
      </c>
      <c r="R67" s="3">
        <v>303306.2</v>
      </c>
      <c r="S67" s="3">
        <v>40147.61</v>
      </c>
      <c r="T67" s="3">
        <v>-4813.1970000000001</v>
      </c>
      <c r="U67" s="3">
        <v>-174969.8</v>
      </c>
      <c r="V67" s="3">
        <v>-361990.8</v>
      </c>
      <c r="W67" s="2">
        <f t="shared" si="3"/>
        <v>3.7022029244129255</v>
      </c>
      <c r="X67" s="2">
        <f t="shared" si="5"/>
        <v>33.927599179505641</v>
      </c>
      <c r="Y67" s="2">
        <f t="shared" si="5"/>
        <v>27.08906551348338</v>
      </c>
      <c r="Z67" s="2">
        <f t="shared" si="5"/>
        <v>6.8385336660222595</v>
      </c>
      <c r="AA67" s="2">
        <f t="shared" si="5"/>
        <v>1.5925601649063825</v>
      </c>
      <c r="AB67" s="2">
        <f t="shared" si="5"/>
        <v>0.17733147043819011</v>
      </c>
      <c r="AC67" s="2">
        <f t="shared" si="5"/>
        <v>3.4363504583812938</v>
      </c>
      <c r="AD67" s="2">
        <f t="shared" si="5"/>
        <v>32.251974832024018</v>
      </c>
      <c r="AE67" s="2">
        <f t="shared" si="5"/>
        <v>11.11994093728185</v>
      </c>
      <c r="AF67" s="2">
        <f t="shared" si="5"/>
        <v>4.3153725168528618</v>
      </c>
      <c r="AG67" s="2">
        <f t="shared" si="5"/>
        <v>4.1576866312779508</v>
      </c>
      <c r="AH67" s="2">
        <f t="shared" si="5"/>
        <v>12.658969738219279</v>
      </c>
      <c r="AI67" s="2">
        <f t="shared" si="5"/>
        <v>1.6756247648476348</v>
      </c>
      <c r="AJ67" s="2">
        <f t="shared" si="5"/>
        <v>-0.20088648094594774</v>
      </c>
      <c r="AK67" s="2">
        <f t="shared" si="5"/>
        <v>-7.3026446650357935</v>
      </c>
      <c r="AL67" s="2">
        <f t="shared" si="5"/>
        <v>-15.108265451592439</v>
      </c>
    </row>
    <row r="68" spans="1:38" x14ac:dyDescent="0.25">
      <c r="A68">
        <f t="shared" si="1"/>
        <v>2071</v>
      </c>
      <c r="B68">
        <v>62459</v>
      </c>
      <c r="C68" s="3">
        <v>2479122.4137408496</v>
      </c>
      <c r="D68" s="3">
        <v>770692.66482674447</v>
      </c>
      <c r="E68" s="4">
        <v>10.93745859846716</v>
      </c>
      <c r="F68" s="3">
        <v>90.43885428798238</v>
      </c>
      <c r="G68" s="3">
        <v>5158.5115561598041</v>
      </c>
      <c r="H68" s="3">
        <v>841157.9</v>
      </c>
      <c r="I68" s="3">
        <v>671571.1</v>
      </c>
      <c r="J68" s="3">
        <v>169586.8</v>
      </c>
      <c r="K68" s="3">
        <v>39576</v>
      </c>
      <c r="L68" s="3">
        <v>4318.8559999999998</v>
      </c>
      <c r="M68" s="3">
        <v>85185.56</v>
      </c>
      <c r="N68" s="3">
        <v>799992.2</v>
      </c>
      <c r="O68" s="3">
        <v>276332.59999999998</v>
      </c>
      <c r="P68" s="3">
        <v>106773.2</v>
      </c>
      <c r="Q68" s="3">
        <v>103055</v>
      </c>
      <c r="R68" s="3">
        <v>313831.40000000002</v>
      </c>
      <c r="S68" s="3">
        <v>41165.629999999997</v>
      </c>
      <c r="T68" s="3">
        <v>-6477.7449999999999</v>
      </c>
      <c r="U68" s="3">
        <v>-222613.2</v>
      </c>
      <c r="V68" s="3">
        <v>-409634.2</v>
      </c>
      <c r="W68" s="2">
        <f t="shared" si="3"/>
        <v>3.7022074666599609</v>
      </c>
      <c r="X68" s="2">
        <f t="shared" si="5"/>
        <v>33.929663793033207</v>
      </c>
      <c r="Y68" s="2">
        <f t="shared" si="5"/>
        <v>27.089065722520687</v>
      </c>
      <c r="Z68" s="2">
        <f t="shared" si="5"/>
        <v>6.8405980705125211</v>
      </c>
      <c r="AA68" s="2">
        <f t="shared" si="5"/>
        <v>1.5963713522432379</v>
      </c>
      <c r="AB68" s="2">
        <f t="shared" si="5"/>
        <v>0.17420906592035126</v>
      </c>
      <c r="AC68" s="2">
        <f t="shared" si="5"/>
        <v>3.4361175361026248</v>
      </c>
      <c r="AD68" s="2">
        <f t="shared" si="5"/>
        <v>32.269168943249518</v>
      </c>
      <c r="AE68" s="2">
        <f t="shared" si="5"/>
        <v>11.146387869690967</v>
      </c>
      <c r="AF68" s="2">
        <f t="shared" si="5"/>
        <v>4.3068950289907439</v>
      </c>
      <c r="AG68" s="2">
        <f t="shared" si="5"/>
        <v>4.1569145367249565</v>
      </c>
      <c r="AH68" s="2">
        <f t="shared" si="5"/>
        <v>12.658971507842848</v>
      </c>
      <c r="AI68" s="2">
        <f t="shared" si="5"/>
        <v>1.6604920262038809</v>
      </c>
      <c r="AJ68" s="2">
        <f t="shared" si="5"/>
        <v>-0.2612918573159711</v>
      </c>
      <c r="AK68" s="2">
        <f t="shared" si="5"/>
        <v>-8.9795162500301799</v>
      </c>
      <c r="AL68" s="2">
        <f t="shared" si="5"/>
        <v>-16.523355108628387</v>
      </c>
    </row>
    <row r="69" spans="1:38" x14ac:dyDescent="0.25">
      <c r="A69">
        <f t="shared" si="1"/>
        <v>2072</v>
      </c>
      <c r="B69">
        <v>62824</v>
      </c>
      <c r="C69" s="3">
        <v>2564893.5686241877</v>
      </c>
      <c r="D69" s="3">
        <v>781722.74168422038</v>
      </c>
      <c r="E69" s="4">
        <v>11.00070665927637</v>
      </c>
      <c r="F69" s="3">
        <v>91.255992490637411</v>
      </c>
      <c r="G69" s="3">
        <v>5185.6336278215904</v>
      </c>
      <c r="H69" s="3">
        <v>870346.3</v>
      </c>
      <c r="I69" s="3">
        <v>694805.7</v>
      </c>
      <c r="J69" s="3">
        <v>175540.6</v>
      </c>
      <c r="K69" s="3">
        <v>41049.71</v>
      </c>
      <c r="L69" s="3">
        <v>4390.5060000000003</v>
      </c>
      <c r="M69" s="3">
        <v>88150.39</v>
      </c>
      <c r="N69" s="3">
        <v>827921.5</v>
      </c>
      <c r="O69" s="3">
        <v>286417.5</v>
      </c>
      <c r="P69" s="3">
        <v>110265</v>
      </c>
      <c r="Q69" s="3">
        <v>106549.8</v>
      </c>
      <c r="R69" s="3">
        <v>324689.09999999998</v>
      </c>
      <c r="S69" s="3">
        <v>42424.75</v>
      </c>
      <c r="T69" s="3">
        <v>-8241.61</v>
      </c>
      <c r="U69" s="3">
        <v>-273279.5</v>
      </c>
      <c r="V69" s="3">
        <v>-460300.5</v>
      </c>
      <c r="W69" s="2">
        <f t="shared" si="3"/>
        <v>3.7022108302652312</v>
      </c>
      <c r="X69" s="2">
        <f t="shared" si="5"/>
        <v>33.9330376373806</v>
      </c>
      <c r="Y69" s="2">
        <f t="shared" si="5"/>
        <v>27.089065546399834</v>
      </c>
      <c r="Z69" s="2">
        <f t="shared" si="5"/>
        <v>6.843972090980766</v>
      </c>
      <c r="AA69" s="2">
        <f t="shared" si="5"/>
        <v>1.6004449659101885</v>
      </c>
      <c r="AB69" s="2">
        <f t="shared" si="5"/>
        <v>0.17117692732782958</v>
      </c>
      <c r="AC69" s="2">
        <f t="shared" si="5"/>
        <v>3.4368049839699188</v>
      </c>
      <c r="AD69" s="2">
        <f t="shared" si="5"/>
        <v>32.278980700321931</v>
      </c>
      <c r="AE69" s="2">
        <f t="shared" si="5"/>
        <v>11.16683762256984</v>
      </c>
      <c r="AF69" s="2">
        <f t="shared" si="5"/>
        <v>4.2990087911969885</v>
      </c>
      <c r="AG69" s="2">
        <f t="shared" si="5"/>
        <v>4.1541606756475842</v>
      </c>
      <c r="AH69" s="2">
        <f t="shared" si="5"/>
        <v>12.658969712110261</v>
      </c>
      <c r="AI69" s="2">
        <f t="shared" si="5"/>
        <v>1.6540549876600412</v>
      </c>
      <c r="AJ69" s="2">
        <f t="shared" si="5"/>
        <v>-0.32132366429616843</v>
      </c>
      <c r="AK69" s="2">
        <f t="shared" si="5"/>
        <v>-10.654613639449666</v>
      </c>
      <c r="AL69" s="2">
        <f t="shared" si="5"/>
        <v>-17.946183250282225</v>
      </c>
    </row>
    <row r="70" spans="1:38" x14ac:dyDescent="0.25">
      <c r="A70">
        <f t="shared" ref="A70:A89" si="6">YEAR(B70)</f>
        <v>2073</v>
      </c>
      <c r="B70">
        <v>63190</v>
      </c>
      <c r="C70" s="3">
        <v>2653470.5436041504</v>
      </c>
      <c r="D70" s="3">
        <v>792861.30239575438</v>
      </c>
      <c r="E70" s="4">
        <v>11.064603288197231</v>
      </c>
      <c r="F70" s="3">
        <v>92.080303745627305</v>
      </c>
      <c r="G70" s="3">
        <v>5212.6573679050953</v>
      </c>
      <c r="H70" s="3">
        <v>900524.3</v>
      </c>
      <c r="I70" s="3">
        <v>718800.3</v>
      </c>
      <c r="J70" s="3">
        <v>181724</v>
      </c>
      <c r="K70" s="3">
        <v>42579.58</v>
      </c>
      <c r="L70" s="3">
        <v>4463.5529999999999</v>
      </c>
      <c r="M70" s="3">
        <v>91240.42</v>
      </c>
      <c r="N70" s="3">
        <v>856647</v>
      </c>
      <c r="O70" s="3">
        <v>296752.2</v>
      </c>
      <c r="P70" s="3">
        <v>113883.4</v>
      </c>
      <c r="Q70" s="3">
        <v>110109.4</v>
      </c>
      <c r="R70" s="3">
        <v>335902.1</v>
      </c>
      <c r="S70" s="3">
        <v>43877.32</v>
      </c>
      <c r="T70" s="3">
        <v>-10117.39</v>
      </c>
      <c r="U70" s="3">
        <v>-327274.3</v>
      </c>
      <c r="V70" s="3">
        <v>-514295.3</v>
      </c>
      <c r="W70" s="2">
        <f t="shared" si="3"/>
        <v>3.7022133017661405</v>
      </c>
      <c r="X70" s="2">
        <f t="shared" si="5"/>
        <v>33.937603044834923</v>
      </c>
      <c r="Y70" s="2">
        <f t="shared" si="5"/>
        <v>27.089062727022757</v>
      </c>
      <c r="Z70" s="2">
        <f t="shared" si="5"/>
        <v>6.8485403178121702</v>
      </c>
      <c r="AA70" s="2">
        <f t="shared" si="5"/>
        <v>1.6046750585806426</v>
      </c>
      <c r="AB70" s="2">
        <f t="shared" si="5"/>
        <v>0.16821566045867065</v>
      </c>
      <c r="AC70" s="2">
        <f t="shared" si="5"/>
        <v>3.4385314817201684</v>
      </c>
      <c r="AD70" s="2">
        <f t="shared" si="5"/>
        <v>32.284021470102147</v>
      </c>
      <c r="AE70" s="2">
        <f t="shared" si="5"/>
        <v>11.183549812349831</v>
      </c>
      <c r="AF70" s="2">
        <f t="shared" si="5"/>
        <v>4.2918659969488369</v>
      </c>
      <c r="AG70" s="2">
        <f t="shared" si="5"/>
        <v>4.1496371710401894</v>
      </c>
      <c r="AH70" s="2">
        <f t="shared" si="5"/>
        <v>12.658972258412621</v>
      </c>
      <c r="AI70" s="2">
        <f t="shared" si="5"/>
        <v>1.6535823284626483</v>
      </c>
      <c r="AJ70" s="2">
        <f t="shared" si="5"/>
        <v>-0.38128895096976551</v>
      </c>
      <c r="AK70" s="2">
        <f t="shared" si="5"/>
        <v>-12.333820731074352</v>
      </c>
      <c r="AL70" s="2">
        <f t="shared" si="5"/>
        <v>-19.381986404169538</v>
      </c>
    </row>
    <row r="71" spans="1:38" x14ac:dyDescent="0.25">
      <c r="A71">
        <f t="shared" si="6"/>
        <v>2074</v>
      </c>
      <c r="B71">
        <v>63555</v>
      </c>
      <c r="C71" s="3">
        <v>2744774.9348238576</v>
      </c>
      <c r="D71" s="3">
        <v>804062.12393137091</v>
      </c>
      <c r="E71" s="4">
        <v>11.129171251081097</v>
      </c>
      <c r="F71" s="3">
        <v>92.911646273088735</v>
      </c>
      <c r="G71" s="3">
        <v>5239.1710241096007</v>
      </c>
      <c r="H71" s="3">
        <v>931683.1</v>
      </c>
      <c r="I71" s="3">
        <v>743533.8</v>
      </c>
      <c r="J71" s="3">
        <v>188149.3</v>
      </c>
      <c r="K71" s="3">
        <v>44168.639999999999</v>
      </c>
      <c r="L71" s="3">
        <v>4538.6840000000002</v>
      </c>
      <c r="M71" s="3">
        <v>94462.32</v>
      </c>
      <c r="N71" s="3">
        <v>886303.6</v>
      </c>
      <c r="O71" s="3">
        <v>307468.2</v>
      </c>
      <c r="P71" s="3">
        <v>117628.7</v>
      </c>
      <c r="Q71" s="3">
        <v>113746.5</v>
      </c>
      <c r="R71" s="3">
        <v>347460.2</v>
      </c>
      <c r="S71" s="3">
        <v>45379.51</v>
      </c>
      <c r="T71" s="3">
        <v>-12116.4</v>
      </c>
      <c r="U71" s="3">
        <v>-384770.2</v>
      </c>
      <c r="V71" s="3">
        <v>-571791.19999999995</v>
      </c>
      <c r="W71" s="2">
        <f t="shared" ref="W71:W89" si="7">100*T71/U70</f>
        <v>3.7022155421308671</v>
      </c>
      <c r="X71" s="2">
        <f t="shared" ref="X71:AL87" si="8">100*H71/$C71</f>
        <v>33.943879630327125</v>
      </c>
      <c r="Y71" s="2">
        <f t="shared" si="8"/>
        <v>27.089062588212368</v>
      </c>
      <c r="Z71" s="2">
        <f t="shared" si="8"/>
        <v>6.8548170421147567</v>
      </c>
      <c r="AA71" s="2">
        <f t="shared" si="8"/>
        <v>1.6091898625136076</v>
      </c>
      <c r="AB71" s="2">
        <f t="shared" si="8"/>
        <v>0.16535723721519865</v>
      </c>
      <c r="AC71" s="2">
        <f t="shared" si="8"/>
        <v>3.4415324477619511</v>
      </c>
      <c r="AD71" s="2">
        <f t="shared" si="8"/>
        <v>32.290574675365043</v>
      </c>
      <c r="AE71" s="2">
        <f t="shared" si="8"/>
        <v>11.201945780655832</v>
      </c>
      <c r="AF71" s="2">
        <f t="shared" si="8"/>
        <v>4.2855499191429578</v>
      </c>
      <c r="AG71" s="2">
        <f t="shared" si="8"/>
        <v>4.1441102713691</v>
      </c>
      <c r="AH71" s="2">
        <f t="shared" si="8"/>
        <v>12.658968704197155</v>
      </c>
      <c r="AI71" s="2">
        <f t="shared" si="8"/>
        <v>1.6533053192906753</v>
      </c>
      <c r="AJ71" s="2">
        <f t="shared" si="8"/>
        <v>-0.44143510079006004</v>
      </c>
      <c r="AK71" s="2">
        <f t="shared" si="8"/>
        <v>-14.018278698129111</v>
      </c>
      <c r="AL71" s="2">
        <f t="shared" si="8"/>
        <v>-20.831988544688961</v>
      </c>
    </row>
    <row r="72" spans="1:38" x14ac:dyDescent="0.25">
      <c r="A72">
        <f t="shared" si="6"/>
        <v>2075</v>
      </c>
      <c r="B72">
        <v>63920</v>
      </c>
      <c r="C72" s="3">
        <v>2839143.8756106053</v>
      </c>
      <c r="D72" s="3">
        <v>815398.58783364412</v>
      </c>
      <c r="E72" s="4">
        <v>11.194411650358926</v>
      </c>
      <c r="F72" s="3">
        <v>93.750263871373406</v>
      </c>
      <c r="G72" s="3">
        <v>5265.6870403903858</v>
      </c>
      <c r="H72" s="3">
        <v>963914</v>
      </c>
      <c r="I72" s="3">
        <v>769097.5</v>
      </c>
      <c r="J72" s="3">
        <v>194816.5</v>
      </c>
      <c r="K72" s="3">
        <v>45818.01</v>
      </c>
      <c r="L72" s="3">
        <v>4615.1390000000001</v>
      </c>
      <c r="M72" s="3">
        <v>97813.01</v>
      </c>
      <c r="N72" s="3">
        <v>917095.5</v>
      </c>
      <c r="O72" s="3">
        <v>318670.40000000002</v>
      </c>
      <c r="P72" s="3">
        <v>121518.7</v>
      </c>
      <c r="Q72" s="3">
        <v>117500</v>
      </c>
      <c r="R72" s="3">
        <v>359406.4</v>
      </c>
      <c r="S72" s="3">
        <v>46818.49</v>
      </c>
      <c r="T72" s="3">
        <v>-14245.03</v>
      </c>
      <c r="U72" s="3">
        <v>-445833.7</v>
      </c>
      <c r="V72" s="3">
        <v>-632854.69999999995</v>
      </c>
      <c r="W72" s="2">
        <f t="shared" si="7"/>
        <v>3.7022175833783386</v>
      </c>
      <c r="X72" s="2">
        <f t="shared" si="8"/>
        <v>33.950868368468797</v>
      </c>
      <c r="Y72" s="2">
        <f t="shared" si="8"/>
        <v>27.089063946595264</v>
      </c>
      <c r="Z72" s="2">
        <f t="shared" si="8"/>
        <v>6.8618044218735292</v>
      </c>
      <c r="AA72" s="2">
        <f t="shared" si="8"/>
        <v>1.6137966939116839</v>
      </c>
      <c r="AB72" s="2">
        <f t="shared" si="8"/>
        <v>0.1625538966040401</v>
      </c>
      <c r="AC72" s="2">
        <f t="shared" si="8"/>
        <v>3.4451586212397807</v>
      </c>
      <c r="AD72" s="2">
        <f t="shared" si="8"/>
        <v>32.301832530511099</v>
      </c>
      <c r="AE72" s="2">
        <f t="shared" si="8"/>
        <v>11.22417228438149</v>
      </c>
      <c r="AF72" s="2">
        <f t="shared" si="8"/>
        <v>4.2801177159035442</v>
      </c>
      <c r="AG72" s="2">
        <f t="shared" si="8"/>
        <v>4.138571525359195</v>
      </c>
      <c r="AH72" s="2">
        <f t="shared" si="8"/>
        <v>12.658971004866869</v>
      </c>
      <c r="AI72" s="2">
        <f t="shared" si="8"/>
        <v>1.6490354857388445</v>
      </c>
      <c r="AJ72" s="2">
        <f t="shared" si="8"/>
        <v>-0.50173681307138296</v>
      </c>
      <c r="AK72" s="2">
        <f t="shared" si="8"/>
        <v>-15.703103454174755</v>
      </c>
      <c r="AL72" s="2">
        <f t="shared" si="8"/>
        <v>-22.290335669019026</v>
      </c>
    </row>
    <row r="73" spans="1:38" x14ac:dyDescent="0.25">
      <c r="A73">
        <f t="shared" si="6"/>
        <v>2076</v>
      </c>
      <c r="B73">
        <v>64285</v>
      </c>
      <c r="C73" s="3">
        <v>2936652.1552121779</v>
      </c>
      <c r="D73" s="3">
        <v>826865.9760167487</v>
      </c>
      <c r="E73" s="4">
        <v>11.260333466199267</v>
      </c>
      <c r="F73" s="3">
        <v>94.596096617452574</v>
      </c>
      <c r="G73" s="3">
        <v>5292.1038783353179</v>
      </c>
      <c r="H73" s="3">
        <v>997255.9</v>
      </c>
      <c r="I73" s="3">
        <v>795511.6</v>
      </c>
      <c r="J73" s="3">
        <v>201744.3</v>
      </c>
      <c r="K73" s="3">
        <v>47530.97</v>
      </c>
      <c r="L73" s="3">
        <v>4693.0590000000002</v>
      </c>
      <c r="M73" s="3">
        <v>101306.4</v>
      </c>
      <c r="N73" s="3">
        <v>948947.6</v>
      </c>
      <c r="O73" s="3">
        <v>330255.8</v>
      </c>
      <c r="P73" s="3">
        <v>125558.8</v>
      </c>
      <c r="Q73" s="3">
        <v>121383.1</v>
      </c>
      <c r="R73" s="3">
        <v>371749.9</v>
      </c>
      <c r="S73" s="3">
        <v>48308.29</v>
      </c>
      <c r="T73" s="3">
        <v>-16505.740000000002</v>
      </c>
      <c r="U73" s="3">
        <v>-510647.7</v>
      </c>
      <c r="V73" s="3">
        <v>-697668.7</v>
      </c>
      <c r="W73" s="2">
        <f t="shared" si="7"/>
        <v>3.7022190112591313</v>
      </c>
      <c r="X73" s="2">
        <f t="shared" si="8"/>
        <v>33.958938522221629</v>
      </c>
      <c r="Y73" s="2">
        <f t="shared" si="8"/>
        <v>27.089064620338835</v>
      </c>
      <c r="Z73" s="2">
        <f t="shared" si="8"/>
        <v>6.8698739018827935</v>
      </c>
      <c r="AA73" s="2">
        <f t="shared" si="8"/>
        <v>1.6185427312403573</v>
      </c>
      <c r="AB73" s="2">
        <f t="shared" si="8"/>
        <v>0.15980983623376802</v>
      </c>
      <c r="AC73" s="2">
        <f t="shared" si="8"/>
        <v>3.4497241976784427</v>
      </c>
      <c r="AD73" s="2">
        <f t="shared" si="8"/>
        <v>32.313925853143374</v>
      </c>
      <c r="AE73" s="2">
        <f t="shared" si="8"/>
        <v>11.245996547934309</v>
      </c>
      <c r="AF73" s="2">
        <f t="shared" si="8"/>
        <v>4.2755761787159354</v>
      </c>
      <c r="AG73" s="2">
        <f t="shared" si="8"/>
        <v>4.1333836486068218</v>
      </c>
      <c r="AH73" s="2">
        <f t="shared" si="8"/>
        <v>12.658969477886306</v>
      </c>
      <c r="AI73" s="2">
        <f t="shared" si="8"/>
        <v>1.6450123285544402</v>
      </c>
      <c r="AJ73" s="2">
        <f t="shared" si="8"/>
        <v>-0.56205975810599318</v>
      </c>
      <c r="AK73" s="2">
        <f t="shared" si="8"/>
        <v>-17.388770375601563</v>
      </c>
      <c r="AL73" s="2">
        <f t="shared" si="8"/>
        <v>-23.7572808465493</v>
      </c>
    </row>
    <row r="74" spans="1:38" x14ac:dyDescent="0.25">
      <c r="A74">
        <f t="shared" si="6"/>
        <v>2077</v>
      </c>
      <c r="B74">
        <v>64651</v>
      </c>
      <c r="C74" s="3">
        <v>3037664.3464282975</v>
      </c>
      <c r="D74" s="3">
        <v>838536.46992961201</v>
      </c>
      <c r="E74" s="4">
        <v>11.326940710669792</v>
      </c>
      <c r="F74" s="3">
        <v>95.449289779854482</v>
      </c>
      <c r="G74" s="3">
        <v>5318.8770852586485</v>
      </c>
      <c r="H74" s="3">
        <v>1031812</v>
      </c>
      <c r="I74" s="3">
        <v>822874.8</v>
      </c>
      <c r="J74" s="3">
        <v>208937</v>
      </c>
      <c r="K74" s="3">
        <v>49309.45</v>
      </c>
      <c r="L74" s="3">
        <v>4771.5929999999998</v>
      </c>
      <c r="M74" s="3">
        <v>104942.5</v>
      </c>
      <c r="N74" s="3">
        <v>981876.9</v>
      </c>
      <c r="O74" s="3">
        <v>342178.3</v>
      </c>
      <c r="P74" s="3">
        <v>129765.8</v>
      </c>
      <c r="Q74" s="3">
        <v>125395.7</v>
      </c>
      <c r="R74" s="3">
        <v>384537</v>
      </c>
      <c r="S74" s="3">
        <v>49934.97</v>
      </c>
      <c r="T74" s="3">
        <v>-18905.310000000001</v>
      </c>
      <c r="U74" s="3">
        <v>-579488</v>
      </c>
      <c r="V74" s="3">
        <v>-766509</v>
      </c>
      <c r="W74" s="2">
        <f t="shared" si="7"/>
        <v>3.7022217078428046</v>
      </c>
      <c r="X74" s="2">
        <f t="shared" si="8"/>
        <v>33.967281513943774</v>
      </c>
      <c r="Y74" s="2">
        <f t="shared" si="8"/>
        <v>27.089062719109855</v>
      </c>
      <c r="Z74" s="2">
        <f t="shared" si="8"/>
        <v>6.8782122108280097</v>
      </c>
      <c r="AA74" s="2">
        <f t="shared" si="8"/>
        <v>1.6232685503248021</v>
      </c>
      <c r="AB74" s="2">
        <f t="shared" si="8"/>
        <v>0.15708098248611521</v>
      </c>
      <c r="AC74" s="2">
        <f t="shared" si="8"/>
        <v>3.454710199413308</v>
      </c>
      <c r="AD74" s="2">
        <f t="shared" si="8"/>
        <v>32.323416547140774</v>
      </c>
      <c r="AE74" s="2">
        <f t="shared" si="8"/>
        <v>11.264519742029272</v>
      </c>
      <c r="AF74" s="2">
        <f t="shared" si="8"/>
        <v>4.2718939685544699</v>
      </c>
      <c r="AG74" s="2">
        <f t="shared" si="8"/>
        <v>4.128030147486208</v>
      </c>
      <c r="AH74" s="2">
        <f t="shared" si="8"/>
        <v>12.658969397067873</v>
      </c>
      <c r="AI74" s="2">
        <f t="shared" si="8"/>
        <v>1.6438606871991572</v>
      </c>
      <c r="AJ74" s="2">
        <f t="shared" si="8"/>
        <v>-0.62236336355690414</v>
      </c>
      <c r="AK74" s="2">
        <f t="shared" si="8"/>
        <v>-19.076762074827826</v>
      </c>
      <c r="AL74" s="2">
        <f t="shared" si="8"/>
        <v>-25.233498918380022</v>
      </c>
    </row>
    <row r="75" spans="1:38" x14ac:dyDescent="0.25">
      <c r="A75">
        <f t="shared" si="6"/>
        <v>2078</v>
      </c>
      <c r="B75">
        <v>65016</v>
      </c>
      <c r="C75" s="3">
        <v>3142158.1678176862</v>
      </c>
      <c r="D75" s="3">
        <v>850374.64193451672</v>
      </c>
      <c r="E75" s="4">
        <v>11.394247071832165</v>
      </c>
      <c r="F75" s="3">
        <v>96.309893786449692</v>
      </c>
      <c r="G75" s="3">
        <v>5345.7877178664157</v>
      </c>
      <c r="H75" s="3">
        <v>1067590</v>
      </c>
      <c r="I75" s="3">
        <v>851181.2</v>
      </c>
      <c r="J75" s="3">
        <v>216409.1</v>
      </c>
      <c r="K75" s="3">
        <v>51157.06</v>
      </c>
      <c r="L75" s="3">
        <v>4851.2259999999997</v>
      </c>
      <c r="M75" s="3">
        <v>108730.6</v>
      </c>
      <c r="N75" s="3">
        <v>1015870</v>
      </c>
      <c r="O75" s="3">
        <v>354430.4</v>
      </c>
      <c r="P75" s="3">
        <v>134139.20000000001</v>
      </c>
      <c r="Q75" s="3">
        <v>129536</v>
      </c>
      <c r="R75" s="3">
        <v>397764.9</v>
      </c>
      <c r="S75" s="3">
        <v>51719.93</v>
      </c>
      <c r="T75" s="3">
        <v>-21453.93</v>
      </c>
      <c r="U75" s="3">
        <v>-652661.9</v>
      </c>
      <c r="V75" s="3">
        <v>-839682.9</v>
      </c>
      <c r="W75" s="2">
        <f t="shared" si="7"/>
        <v>3.7022216163233752</v>
      </c>
      <c r="X75" s="2">
        <f t="shared" si="8"/>
        <v>33.976329101901008</v>
      </c>
      <c r="Y75" s="2">
        <f t="shared" si="8"/>
        <v>27.089062820512577</v>
      </c>
      <c r="Z75" s="2">
        <f t="shared" si="8"/>
        <v>6.8872758289663683</v>
      </c>
      <c r="AA75" s="2">
        <f t="shared" si="8"/>
        <v>1.6280867247217528</v>
      </c>
      <c r="AB75" s="2">
        <f t="shared" si="8"/>
        <v>0.15439152776224843</v>
      </c>
      <c r="AC75" s="2">
        <f t="shared" si="8"/>
        <v>3.4603795923970417</v>
      </c>
      <c r="AD75" s="2">
        <f t="shared" si="8"/>
        <v>32.330326665431649</v>
      </c>
      <c r="AE75" s="2">
        <f t="shared" si="8"/>
        <v>11.279839558368302</v>
      </c>
      <c r="AF75" s="2">
        <f t="shared" si="8"/>
        <v>4.269014888361375</v>
      </c>
      <c r="AG75" s="2">
        <f t="shared" si="8"/>
        <v>4.1225168524844262</v>
      </c>
      <c r="AH75" s="2">
        <f t="shared" si="8"/>
        <v>12.658971278847446</v>
      </c>
      <c r="AI75" s="2">
        <f t="shared" si="8"/>
        <v>1.6460002087011707</v>
      </c>
      <c r="AJ75" s="2">
        <f t="shared" si="8"/>
        <v>-0.68277689582063061</v>
      </c>
      <c r="AK75" s="2">
        <f t="shared" si="8"/>
        <v>-20.771134524182511</v>
      </c>
      <c r="AL75" s="2">
        <f t="shared" si="8"/>
        <v>-26.723126435840193</v>
      </c>
    </row>
    <row r="76" spans="1:38" x14ac:dyDescent="0.25">
      <c r="A76">
        <f t="shared" si="6"/>
        <v>2079</v>
      </c>
      <c r="B76">
        <v>65381</v>
      </c>
      <c r="C76" s="3">
        <v>3250146.5054385848</v>
      </c>
      <c r="D76" s="3">
        <v>862352.48910368921</v>
      </c>
      <c r="E76" s="4">
        <v>11.462287685248368</v>
      </c>
      <c r="F76" s="3">
        <v>97.177993249135</v>
      </c>
      <c r="G76" s="3">
        <v>5372.6463864666339</v>
      </c>
      <c r="H76" s="3">
        <v>1104593</v>
      </c>
      <c r="I76" s="3">
        <v>880434.3</v>
      </c>
      <c r="J76" s="3">
        <v>224158.7</v>
      </c>
      <c r="K76" s="3">
        <v>53077.77</v>
      </c>
      <c r="L76" s="3">
        <v>4932.3530000000001</v>
      </c>
      <c r="M76" s="3">
        <v>112662</v>
      </c>
      <c r="N76" s="3">
        <v>1051027</v>
      </c>
      <c r="O76" s="3">
        <v>367096.4</v>
      </c>
      <c r="P76" s="3">
        <v>138678.6</v>
      </c>
      <c r="Q76" s="3">
        <v>133817.1</v>
      </c>
      <c r="R76" s="3">
        <v>411435.1</v>
      </c>
      <c r="S76" s="3">
        <v>53565.79</v>
      </c>
      <c r="T76" s="3">
        <v>-24163</v>
      </c>
      <c r="U76" s="3">
        <v>-730390.6</v>
      </c>
      <c r="V76" s="3">
        <v>-917411.6</v>
      </c>
      <c r="W76" s="2">
        <f t="shared" si="7"/>
        <v>3.7022231571967046</v>
      </c>
      <c r="X76" s="2">
        <f t="shared" si="8"/>
        <v>33.985944884381226</v>
      </c>
      <c r="Y76" s="2">
        <f t="shared" si="8"/>
        <v>27.089065016815034</v>
      </c>
      <c r="Z76" s="2">
        <f t="shared" si="8"/>
        <v>6.8968798675661951</v>
      </c>
      <c r="AA76" s="2">
        <f t="shared" si="8"/>
        <v>1.633088536506988</v>
      </c>
      <c r="AB76" s="2">
        <f t="shared" si="8"/>
        <v>0.15175786666067267</v>
      </c>
      <c r="AC76" s="2">
        <f t="shared" si="8"/>
        <v>3.4663668179720113</v>
      </c>
      <c r="AD76" s="2">
        <f t="shared" si="8"/>
        <v>32.337834563496735</v>
      </c>
      <c r="AE76" s="2">
        <f t="shared" si="8"/>
        <v>11.294764694013782</v>
      </c>
      <c r="AF76" s="2">
        <f t="shared" si="8"/>
        <v>4.2668415029274591</v>
      </c>
      <c r="AG76" s="2">
        <f t="shared" si="8"/>
        <v>4.1172636303034071</v>
      </c>
      <c r="AH76" s="2">
        <f t="shared" si="8"/>
        <v>12.658970889820848</v>
      </c>
      <c r="AI76" s="2">
        <f t="shared" si="8"/>
        <v>1.6481038596372954</v>
      </c>
      <c r="AJ76" s="2">
        <f t="shared" si="8"/>
        <v>-0.74344340969144618</v>
      </c>
      <c r="AK76" s="2">
        <f t="shared" si="8"/>
        <v>-22.472543892338749</v>
      </c>
      <c r="AL76" s="2">
        <f t="shared" si="8"/>
        <v>-28.22677680728739</v>
      </c>
    </row>
    <row r="77" spans="1:38" x14ac:dyDescent="0.25">
      <c r="A77">
        <f t="shared" si="6"/>
        <v>2080</v>
      </c>
      <c r="B77">
        <v>65746</v>
      </c>
      <c r="C77" s="3">
        <v>3361951.1035835454</v>
      </c>
      <c r="D77" s="3">
        <v>874527.1799245826</v>
      </c>
      <c r="E77" s="4">
        <v>11.531053003413483</v>
      </c>
      <c r="F77" s="3">
        <v>98.053577622551742</v>
      </c>
      <c r="G77" s="3">
        <v>5399.8574320683829</v>
      </c>
      <c r="H77" s="3">
        <v>1142918</v>
      </c>
      <c r="I77" s="3">
        <v>910721.1</v>
      </c>
      <c r="J77" s="3">
        <v>232197.1</v>
      </c>
      <c r="K77" s="3">
        <v>55073.58</v>
      </c>
      <c r="L77" s="3">
        <v>5014.2439999999997</v>
      </c>
      <c r="M77" s="3">
        <v>116743.3</v>
      </c>
      <c r="N77" s="3">
        <v>1087505</v>
      </c>
      <c r="O77" s="3">
        <v>380262.8</v>
      </c>
      <c r="P77" s="3">
        <v>143396.79999999999</v>
      </c>
      <c r="Q77" s="3">
        <v>138257.29999999999</v>
      </c>
      <c r="R77" s="3">
        <v>425588.4</v>
      </c>
      <c r="S77" s="3">
        <v>55412.91</v>
      </c>
      <c r="T77" s="3">
        <v>-27040.69</v>
      </c>
      <c r="U77" s="3">
        <v>-812844.3</v>
      </c>
      <c r="V77" s="3">
        <v>-999865.3</v>
      </c>
      <c r="W77" s="2">
        <f t="shared" si="7"/>
        <v>3.7022231666179715</v>
      </c>
      <c r="X77" s="2">
        <f t="shared" si="8"/>
        <v>33.995675867556479</v>
      </c>
      <c r="Y77" s="2">
        <f t="shared" si="8"/>
        <v>27.089064413496409</v>
      </c>
      <c r="Z77" s="2">
        <f t="shared" si="8"/>
        <v>6.9066174029865639</v>
      </c>
      <c r="AA77" s="2">
        <f t="shared" si="8"/>
        <v>1.6381433965918299</v>
      </c>
      <c r="AB77" s="2">
        <f t="shared" si="8"/>
        <v>0.1491468449572409</v>
      </c>
      <c r="AC77" s="2">
        <f t="shared" si="8"/>
        <v>3.4724865532863305</v>
      </c>
      <c r="AD77" s="2">
        <f t="shared" si="8"/>
        <v>32.347436547807462</v>
      </c>
      <c r="AE77" s="2">
        <f t="shared" si="8"/>
        <v>11.31077723274063</v>
      </c>
      <c r="AF77" s="2">
        <f t="shared" si="8"/>
        <v>4.2652851151568374</v>
      </c>
      <c r="AG77" s="2">
        <f t="shared" si="8"/>
        <v>4.1124125765133765</v>
      </c>
      <c r="AH77" s="2">
        <f t="shared" si="8"/>
        <v>12.65897054678636</v>
      </c>
      <c r="AI77" s="2">
        <f t="shared" si="8"/>
        <v>1.6482366427320936</v>
      </c>
      <c r="AJ77" s="2">
        <f t="shared" si="8"/>
        <v>-0.80431538612138032</v>
      </c>
      <c r="AK77" s="2">
        <f t="shared" si="8"/>
        <v>-24.177754968939887</v>
      </c>
      <c r="AL77" s="2">
        <f t="shared" si="8"/>
        <v>-29.740625880436845</v>
      </c>
    </row>
    <row r="78" spans="1:38" x14ac:dyDescent="0.25">
      <c r="A78">
        <f t="shared" si="6"/>
        <v>2081</v>
      </c>
      <c r="B78">
        <v>66112</v>
      </c>
      <c r="C78" s="3">
        <v>3477821.319104413</v>
      </c>
      <c r="D78" s="3">
        <v>886928.92733216088</v>
      </c>
      <c r="E78" s="4">
        <v>11.600475381805389</v>
      </c>
      <c r="F78" s="3">
        <v>98.936999379914482</v>
      </c>
      <c r="G78" s="3">
        <v>5427.5967170641425</v>
      </c>
      <c r="H78" s="3">
        <v>1182652</v>
      </c>
      <c r="I78" s="3">
        <v>942109.2</v>
      </c>
      <c r="J78" s="3">
        <v>240542.4</v>
      </c>
      <c r="K78" s="3">
        <v>57146.8</v>
      </c>
      <c r="L78" s="3">
        <v>5096.3209999999999</v>
      </c>
      <c r="M78" s="3">
        <v>120988.9</v>
      </c>
      <c r="N78" s="3">
        <v>1125311</v>
      </c>
      <c r="O78" s="3">
        <v>393877.6</v>
      </c>
      <c r="P78" s="3">
        <v>148303.29999999999</v>
      </c>
      <c r="Q78" s="3">
        <v>142873.70000000001</v>
      </c>
      <c r="R78" s="3">
        <v>440256.4</v>
      </c>
      <c r="S78" s="3">
        <v>57340.7</v>
      </c>
      <c r="T78" s="3">
        <v>-30093.31</v>
      </c>
      <c r="U78" s="3">
        <v>-900278.3</v>
      </c>
      <c r="V78" s="3">
        <v>-1087299</v>
      </c>
      <c r="W78" s="2">
        <f t="shared" si="7"/>
        <v>3.7022231686929463</v>
      </c>
      <c r="X78" s="2">
        <f t="shared" si="8"/>
        <v>34.005542306139787</v>
      </c>
      <c r="Y78" s="2">
        <f t="shared" si="8"/>
        <v>27.089062765381119</v>
      </c>
      <c r="Z78" s="2">
        <f t="shared" si="8"/>
        <v>6.9164680393052222</v>
      </c>
      <c r="AA78" s="2">
        <f t="shared" si="8"/>
        <v>1.64317814966745</v>
      </c>
      <c r="AB78" s="2">
        <f t="shared" si="8"/>
        <v>0.14653774683606727</v>
      </c>
      <c r="AC78" s="2">
        <f t="shared" si="8"/>
        <v>3.4788705025005804</v>
      </c>
      <c r="AD78" s="2">
        <f t="shared" si="8"/>
        <v>32.356780200823636</v>
      </c>
      <c r="AE78" s="2">
        <f t="shared" si="8"/>
        <v>11.325412200918617</v>
      </c>
      <c r="AF78" s="2">
        <f t="shared" si="8"/>
        <v>4.2642587526086624</v>
      </c>
      <c r="AG78" s="2">
        <f t="shared" si="8"/>
        <v>4.1081380235138694</v>
      </c>
      <c r="AH78" s="2">
        <f t="shared" si="8"/>
        <v>12.658971223782483</v>
      </c>
      <c r="AI78" s="2">
        <f t="shared" si="8"/>
        <v>1.6487534792260696</v>
      </c>
      <c r="AJ78" s="2">
        <f t="shared" si="8"/>
        <v>-0.86529201010675971</v>
      </c>
      <c r="AK78" s="2">
        <f t="shared" si="8"/>
        <v>-25.88627239285065</v>
      </c>
      <c r="AL78" s="2">
        <f t="shared" si="8"/>
        <v>-31.263797079718703</v>
      </c>
    </row>
    <row r="79" spans="1:38" x14ac:dyDescent="0.25">
      <c r="A79">
        <f t="shared" si="6"/>
        <v>2082</v>
      </c>
      <c r="B79">
        <v>66477</v>
      </c>
      <c r="C79" s="3">
        <v>3598174.7935834727</v>
      </c>
      <c r="D79" s="3">
        <v>899629.68214964925</v>
      </c>
      <c r="E79" s="4">
        <v>11.670512456998244</v>
      </c>
      <c r="F79" s="3">
        <v>99.828390163192893</v>
      </c>
      <c r="G79" s="3">
        <v>5456.2286847588475</v>
      </c>
      <c r="H79" s="3">
        <v>1223918</v>
      </c>
      <c r="I79" s="3">
        <v>974711.9</v>
      </c>
      <c r="J79" s="3">
        <v>249206</v>
      </c>
      <c r="K79" s="3">
        <v>59299.33</v>
      </c>
      <c r="L79" s="3">
        <v>5177.4579999999996</v>
      </c>
      <c r="M79" s="3">
        <v>125405.7</v>
      </c>
      <c r="N79" s="3">
        <v>1164579</v>
      </c>
      <c r="O79" s="3">
        <v>407967.6</v>
      </c>
      <c r="P79" s="3">
        <v>153414.20000000001</v>
      </c>
      <c r="Q79" s="3">
        <v>147705.79999999999</v>
      </c>
      <c r="R79" s="3">
        <v>455491.9</v>
      </c>
      <c r="S79" s="3">
        <v>59338.41</v>
      </c>
      <c r="T79" s="3">
        <v>-33330.32</v>
      </c>
      <c r="U79" s="3">
        <v>-992947</v>
      </c>
      <c r="V79" s="3">
        <v>-1179968</v>
      </c>
      <c r="W79" s="2">
        <f t="shared" si="7"/>
        <v>3.7022240789320366</v>
      </c>
      <c r="X79" s="2">
        <f t="shared" si="8"/>
        <v>34.014967871560316</v>
      </c>
      <c r="Y79" s="2">
        <f t="shared" si="8"/>
        <v>27.089064759671409</v>
      </c>
      <c r="Z79" s="2">
        <f t="shared" si="8"/>
        <v>6.9259003327020769</v>
      </c>
      <c r="AA79" s="2">
        <f t="shared" si="8"/>
        <v>1.6480391699076677</v>
      </c>
      <c r="AB79" s="2">
        <f t="shared" si="8"/>
        <v>0.14389123088830538</v>
      </c>
      <c r="AC79" s="2">
        <f t="shared" si="8"/>
        <v>3.4852586990390955</v>
      </c>
      <c r="AD79" s="2">
        <f t="shared" si="8"/>
        <v>32.365826198237009</v>
      </c>
      <c r="AE79" s="2">
        <f t="shared" si="8"/>
        <v>11.338181811720697</v>
      </c>
      <c r="AF79" s="2">
        <f t="shared" si="8"/>
        <v>4.2636672424469033</v>
      </c>
      <c r="AG79" s="2">
        <f t="shared" si="8"/>
        <v>4.1050201414172465</v>
      </c>
      <c r="AH79" s="2">
        <f t="shared" si="8"/>
        <v>12.658970898586315</v>
      </c>
      <c r="AI79" s="2">
        <f t="shared" si="8"/>
        <v>1.6491252761210093</v>
      </c>
      <c r="AJ79" s="2">
        <f t="shared" si="8"/>
        <v>-0.92631186398829357</v>
      </c>
      <c r="AK79" s="2">
        <f t="shared" si="8"/>
        <v>-27.595852257391591</v>
      </c>
      <c r="AL79" s="2">
        <f t="shared" si="8"/>
        <v>-32.793515259575628</v>
      </c>
    </row>
    <row r="80" spans="1:38" x14ac:dyDescent="0.25">
      <c r="A80">
        <f t="shared" si="6"/>
        <v>2083</v>
      </c>
      <c r="B80">
        <v>66842</v>
      </c>
      <c r="C80" s="3">
        <v>3722984.8933939436</v>
      </c>
      <c r="D80" s="3">
        <v>912583.08823162189</v>
      </c>
      <c r="E80" s="4">
        <v>11.741141545319337</v>
      </c>
      <c r="F80" s="3">
        <v>100.72765010850925</v>
      </c>
      <c r="G80" s="3">
        <v>5485.4856518692168</v>
      </c>
      <c r="H80" s="3">
        <v>1266722</v>
      </c>
      <c r="I80" s="3">
        <v>1008522</v>
      </c>
      <c r="J80" s="3">
        <v>258200.7</v>
      </c>
      <c r="K80" s="3">
        <v>61535.3</v>
      </c>
      <c r="L80" s="3">
        <v>5258.085</v>
      </c>
      <c r="M80" s="3">
        <v>129999.2</v>
      </c>
      <c r="N80" s="3">
        <v>1205272</v>
      </c>
      <c r="O80" s="3">
        <v>422522.5</v>
      </c>
      <c r="P80" s="3">
        <v>158725.5</v>
      </c>
      <c r="Q80" s="3">
        <v>152732.70000000001</v>
      </c>
      <c r="R80" s="3">
        <v>471291.6</v>
      </c>
      <c r="S80" s="3">
        <v>61450.1</v>
      </c>
      <c r="T80" s="3">
        <v>-36761.129999999997</v>
      </c>
      <c r="U80" s="3">
        <v>-1091158</v>
      </c>
      <c r="V80" s="3">
        <v>-1278179</v>
      </c>
      <c r="W80" s="2">
        <f t="shared" si="7"/>
        <v>3.7022247914541255</v>
      </c>
      <c r="X80" s="2">
        <f t="shared" si="8"/>
        <v>34.024365832041617</v>
      </c>
      <c r="Y80" s="2">
        <f t="shared" si="8"/>
        <v>27.089070433498652</v>
      </c>
      <c r="Z80" s="2">
        <f t="shared" si="8"/>
        <v>6.935314200660625</v>
      </c>
      <c r="AA80" s="2">
        <f t="shared" si="8"/>
        <v>1.6528485009216154</v>
      </c>
      <c r="AB80" s="2">
        <f t="shared" si="8"/>
        <v>0.14123304688477073</v>
      </c>
      <c r="AC80" s="2">
        <f t="shared" si="8"/>
        <v>3.4918003624100193</v>
      </c>
      <c r="AD80" s="2">
        <f t="shared" si="8"/>
        <v>32.373808503457319</v>
      </c>
      <c r="AE80" s="2">
        <f t="shared" si="8"/>
        <v>11.3490253680514</v>
      </c>
      <c r="AF80" s="2">
        <f t="shared" si="8"/>
        <v>4.2633936087584505</v>
      </c>
      <c r="AG80" s="2">
        <f t="shared" si="8"/>
        <v>4.1024259934819662</v>
      </c>
      <c r="AH80" s="2">
        <f t="shared" si="8"/>
        <v>12.658971591215931</v>
      </c>
      <c r="AI80" s="2">
        <f t="shared" si="8"/>
        <v>1.6505600146011048</v>
      </c>
      <c r="AJ80" s="2">
        <f t="shared" si="8"/>
        <v>-0.98741013065158723</v>
      </c>
      <c r="AK80" s="2">
        <f t="shared" si="8"/>
        <v>-29.308687283049373</v>
      </c>
      <c r="AL80" s="2">
        <f t="shared" si="8"/>
        <v>-34.332102777746911</v>
      </c>
    </row>
    <row r="81" spans="1:44" x14ac:dyDescent="0.25">
      <c r="A81">
        <f t="shared" si="6"/>
        <v>2084</v>
      </c>
      <c r="B81">
        <v>67207</v>
      </c>
      <c r="C81" s="3">
        <v>3852203.9625560497</v>
      </c>
      <c r="D81" s="3">
        <v>925743.25284524029</v>
      </c>
      <c r="E81" s="4">
        <v>11.812382670465178</v>
      </c>
      <c r="F81" s="3">
        <v>101.63459157420995</v>
      </c>
      <c r="G81" s="3">
        <v>5515.0597604886925</v>
      </c>
      <c r="H81" s="3">
        <v>1311049</v>
      </c>
      <c r="I81" s="3">
        <v>1043526</v>
      </c>
      <c r="J81" s="3">
        <v>267522.59999999998</v>
      </c>
      <c r="K81" s="3">
        <v>63859.34</v>
      </c>
      <c r="L81" s="3">
        <v>5338.7359999999999</v>
      </c>
      <c r="M81" s="3">
        <v>134758.29999999999</v>
      </c>
      <c r="N81" s="3">
        <v>1247419</v>
      </c>
      <c r="O81" s="3">
        <v>437602.8</v>
      </c>
      <c r="P81" s="3">
        <v>164231.70000000001</v>
      </c>
      <c r="Q81" s="3">
        <v>157934.79999999999</v>
      </c>
      <c r="R81" s="3">
        <v>487649.4</v>
      </c>
      <c r="S81" s="3">
        <v>63629.88</v>
      </c>
      <c r="T81" s="3">
        <v>-40397.129999999997</v>
      </c>
      <c r="U81" s="3">
        <v>-1195185</v>
      </c>
      <c r="V81" s="3">
        <v>-1382206</v>
      </c>
      <c r="W81" s="2">
        <f t="shared" si="7"/>
        <v>3.7022255255425884</v>
      </c>
      <c r="X81" s="2">
        <f t="shared" si="8"/>
        <v>34.033737900266338</v>
      </c>
      <c r="Y81" s="2">
        <f t="shared" si="8"/>
        <v>27.089064082359492</v>
      </c>
      <c r="Z81" s="2">
        <f t="shared" si="8"/>
        <v>6.9446634342406659</v>
      </c>
      <c r="AA81" s="2">
        <f t="shared" si="8"/>
        <v>1.6577351724031628</v>
      </c>
      <c r="AB81" s="2">
        <f t="shared" si="8"/>
        <v>0.13858913110243501</v>
      </c>
      <c r="AC81" s="2">
        <f t="shared" si="8"/>
        <v>3.4982130050711002</v>
      </c>
      <c r="AD81" s="2">
        <f t="shared" si="8"/>
        <v>32.381956202866817</v>
      </c>
      <c r="AE81" s="2">
        <f t="shared" si="8"/>
        <v>11.359803485317993</v>
      </c>
      <c r="AF81" s="2">
        <f t="shared" si="8"/>
        <v>4.263317871959913</v>
      </c>
      <c r="AG81" s="2">
        <f t="shared" si="8"/>
        <v>4.0998556030560138</v>
      </c>
      <c r="AH81" s="2">
        <f t="shared" si="8"/>
        <v>12.658971454783261</v>
      </c>
      <c r="AI81" s="2">
        <f t="shared" si="8"/>
        <v>1.6517785822996693</v>
      </c>
      <c r="AJ81" s="2">
        <f t="shared" si="8"/>
        <v>-1.0486757812583558</v>
      </c>
      <c r="AK81" s="2">
        <f t="shared" si="8"/>
        <v>-31.026005154902542</v>
      </c>
      <c r="AL81" s="2">
        <f t="shared" si="8"/>
        <v>-35.880914235986246</v>
      </c>
    </row>
    <row r="82" spans="1:44" x14ac:dyDescent="0.25">
      <c r="A82">
        <f t="shared" si="6"/>
        <v>2085</v>
      </c>
      <c r="B82">
        <v>67573</v>
      </c>
      <c r="C82" s="3">
        <v>3986210.974485266</v>
      </c>
      <c r="D82" s="3">
        <v>939163.52701257239</v>
      </c>
      <c r="E82" s="4">
        <v>11.884266392142788</v>
      </c>
      <c r="F82" s="3">
        <v>102.5495027272877</v>
      </c>
      <c r="G82" s="3">
        <v>5545.2614181775052</v>
      </c>
      <c r="H82" s="3">
        <v>1357010</v>
      </c>
      <c r="I82" s="3">
        <v>1079827</v>
      </c>
      <c r="J82" s="3">
        <v>277182.7</v>
      </c>
      <c r="K82" s="3">
        <v>66273.570000000007</v>
      </c>
      <c r="L82" s="3">
        <v>5418.5140000000001</v>
      </c>
      <c r="M82" s="3">
        <v>139689.20000000001</v>
      </c>
      <c r="N82" s="3">
        <v>1291140</v>
      </c>
      <c r="O82" s="3">
        <v>453248.7</v>
      </c>
      <c r="P82" s="3">
        <v>169944.5</v>
      </c>
      <c r="Q82" s="3">
        <v>163333.4</v>
      </c>
      <c r="R82" s="3">
        <v>504613.3</v>
      </c>
      <c r="S82" s="3">
        <v>65870.080000000002</v>
      </c>
      <c r="T82" s="3">
        <v>-44248.45</v>
      </c>
      <c r="U82" s="3">
        <v>-1305304</v>
      </c>
      <c r="V82" s="3">
        <v>-1492325</v>
      </c>
      <c r="W82" s="2">
        <f t="shared" si="7"/>
        <v>3.7022260152194013</v>
      </c>
      <c r="X82" s="2">
        <f t="shared" si="8"/>
        <v>34.042603582346239</v>
      </c>
      <c r="Y82" s="2">
        <f t="shared" si="8"/>
        <v>27.089057927733908</v>
      </c>
      <c r="Z82" s="2">
        <f t="shared" si="8"/>
        <v>6.9535381286684714</v>
      </c>
      <c r="AA82" s="2">
        <f t="shared" si="8"/>
        <v>1.6625705569574833</v>
      </c>
      <c r="AB82" s="2">
        <f t="shared" si="8"/>
        <v>0.13593144052541486</v>
      </c>
      <c r="AC82" s="2">
        <f t="shared" si="8"/>
        <v>3.5043102558824772</v>
      </c>
      <c r="AD82" s="2">
        <f t="shared" si="8"/>
        <v>32.390157175931293</v>
      </c>
      <c r="AE82" s="2">
        <f t="shared" si="8"/>
        <v>11.370414232992959</v>
      </c>
      <c r="AF82" s="2">
        <f t="shared" si="8"/>
        <v>4.2633092199026095</v>
      </c>
      <c r="AG82" s="2">
        <f t="shared" si="8"/>
        <v>4.0974599951045247</v>
      </c>
      <c r="AH82" s="2">
        <f t="shared" si="8"/>
        <v>12.658971219283245</v>
      </c>
      <c r="AI82" s="2">
        <f t="shared" si="8"/>
        <v>1.6524484133333086</v>
      </c>
      <c r="AJ82" s="2">
        <f t="shared" si="8"/>
        <v>-1.110037835007309</v>
      </c>
      <c r="AK82" s="2">
        <f t="shared" si="8"/>
        <v>-32.745482071945581</v>
      </c>
      <c r="AL82" s="2">
        <f t="shared" si="8"/>
        <v>-37.437180559483608</v>
      </c>
    </row>
    <row r="83" spans="1:44" x14ac:dyDescent="0.25">
      <c r="A83">
        <f t="shared" si="6"/>
        <v>2086</v>
      </c>
      <c r="B83">
        <v>67938</v>
      </c>
      <c r="C83" s="3">
        <v>4125181.9798222384</v>
      </c>
      <c r="D83" s="3">
        <v>952848.90113739017</v>
      </c>
      <c r="E83" s="4">
        <v>11.95681932153906</v>
      </c>
      <c r="F83" s="3">
        <v>103.4723943067283</v>
      </c>
      <c r="G83" s="3">
        <v>5576.087059303597</v>
      </c>
      <c r="H83" s="3">
        <v>1404671</v>
      </c>
      <c r="I83" s="3">
        <v>1117473</v>
      </c>
      <c r="J83" s="3">
        <v>287197.5</v>
      </c>
      <c r="K83" s="3">
        <v>68781.36</v>
      </c>
      <c r="L83" s="3">
        <v>5497.2290000000003</v>
      </c>
      <c r="M83" s="3">
        <v>144802.5</v>
      </c>
      <c r="N83" s="3">
        <v>1336486</v>
      </c>
      <c r="O83" s="3">
        <v>469475</v>
      </c>
      <c r="P83" s="3">
        <v>175866.9</v>
      </c>
      <c r="Q83" s="3">
        <v>168938.9</v>
      </c>
      <c r="R83" s="3">
        <v>522205.6</v>
      </c>
      <c r="S83" s="3">
        <v>68184.350000000006</v>
      </c>
      <c r="T83" s="3">
        <v>-48325.29</v>
      </c>
      <c r="U83" s="3">
        <v>-1421813</v>
      </c>
      <c r="V83" s="3">
        <v>-1608834</v>
      </c>
      <c r="W83" s="2">
        <f t="shared" si="7"/>
        <v>3.702224922316947</v>
      </c>
      <c r="X83" s="2">
        <f t="shared" si="8"/>
        <v>34.051128092548531</v>
      </c>
      <c r="Y83" s="2">
        <f t="shared" si="8"/>
        <v>27.089059475823511</v>
      </c>
      <c r="Z83" s="2">
        <f t="shared" si="8"/>
        <v>6.9620564960476203</v>
      </c>
      <c r="AA83" s="2">
        <f t="shared" si="8"/>
        <v>1.6673533515959922</v>
      </c>
      <c r="AB83" s="2">
        <f t="shared" si="8"/>
        <v>0.13326027862259027</v>
      </c>
      <c r="AC83" s="2">
        <f t="shared" si="8"/>
        <v>3.5102087788679763</v>
      </c>
      <c r="AD83" s="2">
        <f t="shared" si="8"/>
        <v>32.398231315302887</v>
      </c>
      <c r="AE83" s="2">
        <f t="shared" si="8"/>
        <v>11.380710046159722</v>
      </c>
      <c r="AF83" s="2">
        <f t="shared" si="8"/>
        <v>4.2632519210116984</v>
      </c>
      <c r="AG83" s="2">
        <f t="shared" si="8"/>
        <v>4.0953078149362003</v>
      </c>
      <c r="AH83" s="2">
        <f t="shared" si="8"/>
        <v>12.658971229737185</v>
      </c>
      <c r="AI83" s="2">
        <f t="shared" si="8"/>
        <v>1.6528810203650264</v>
      </c>
      <c r="AJ83" s="2">
        <f t="shared" si="8"/>
        <v>-1.1714705008500601</v>
      </c>
      <c r="AK83" s="2">
        <f t="shared" si="8"/>
        <v>-34.466673396582337</v>
      </c>
      <c r="AL83" s="2">
        <f t="shared" si="8"/>
        <v>-39.000315813202683</v>
      </c>
    </row>
    <row r="84" spans="1:44" x14ac:dyDescent="0.25">
      <c r="A84">
        <f t="shared" si="6"/>
        <v>2087</v>
      </c>
      <c r="B84">
        <v>68303</v>
      </c>
      <c r="C84" s="3">
        <v>4269466.8508576183</v>
      </c>
      <c r="D84" s="3">
        <v>966839.15352229727</v>
      </c>
      <c r="E84" s="4">
        <v>12.030048569247723</v>
      </c>
      <c r="F84" s="3">
        <v>104.4037063334239</v>
      </c>
      <c r="G84" s="3">
        <v>5607.7267211799399</v>
      </c>
      <c r="H84" s="3">
        <v>1454137</v>
      </c>
      <c r="I84" s="3">
        <v>1156559</v>
      </c>
      <c r="J84" s="3">
        <v>297578.09999999998</v>
      </c>
      <c r="K84" s="3">
        <v>71385.31</v>
      </c>
      <c r="L84" s="3">
        <v>5574.08</v>
      </c>
      <c r="M84" s="3">
        <v>150104.5</v>
      </c>
      <c r="N84" s="3">
        <v>1383659</v>
      </c>
      <c r="O84" s="3">
        <v>486413.7</v>
      </c>
      <c r="P84" s="3">
        <v>182009</v>
      </c>
      <c r="Q84" s="3">
        <v>174765.6</v>
      </c>
      <c r="R84" s="3">
        <v>540470.5</v>
      </c>
      <c r="S84" s="3">
        <v>70477.850000000006</v>
      </c>
      <c r="T84" s="3">
        <v>-52638.74</v>
      </c>
      <c r="U84" s="3">
        <v>-1544930</v>
      </c>
      <c r="V84" s="3">
        <v>-1731951</v>
      </c>
      <c r="W84" s="2">
        <f t="shared" si="7"/>
        <v>3.7022266641253103</v>
      </c>
      <c r="X84" s="2">
        <f t="shared" si="8"/>
        <v>34.058983259418071</v>
      </c>
      <c r="Y84" s="2">
        <f t="shared" si="8"/>
        <v>27.089073188791222</v>
      </c>
      <c r="Z84" s="2">
        <f t="shared" si="8"/>
        <v>6.9699124128396672</v>
      </c>
      <c r="AA84" s="2">
        <f t="shared" si="8"/>
        <v>1.6719958836467055</v>
      </c>
      <c r="AB84" s="2">
        <f t="shared" si="8"/>
        <v>0.13055681645309697</v>
      </c>
      <c r="AC84" s="2">
        <f t="shared" si="8"/>
        <v>3.5157668449831889</v>
      </c>
      <c r="AD84" s="2">
        <f t="shared" si="8"/>
        <v>32.408238506924135</v>
      </c>
      <c r="AE84" s="2">
        <f t="shared" si="8"/>
        <v>11.39284404801721</v>
      </c>
      <c r="AF84" s="2">
        <f t="shared" si="8"/>
        <v>4.2630381346898014</v>
      </c>
      <c r="AG84" s="2">
        <f t="shared" si="8"/>
        <v>4.0933822911611175</v>
      </c>
      <c r="AH84" s="2">
        <f t="shared" si="8"/>
        <v>12.658969348630364</v>
      </c>
      <c r="AI84" s="2">
        <f t="shared" si="8"/>
        <v>1.6507412391746981</v>
      </c>
      <c r="AJ84" s="2">
        <f t="shared" si="8"/>
        <v>-1.2329113174734294</v>
      </c>
      <c r="AK84" s="2">
        <f t="shared" si="8"/>
        <v>-36.185548546645023</v>
      </c>
      <c r="AL84" s="2">
        <f t="shared" si="8"/>
        <v>-40.565978387959582</v>
      </c>
    </row>
    <row r="85" spans="1:44" x14ac:dyDescent="0.25">
      <c r="A85">
        <f t="shared" si="6"/>
        <v>2088</v>
      </c>
      <c r="B85">
        <v>68668</v>
      </c>
      <c r="C85" s="3">
        <v>4419205.9404468602</v>
      </c>
      <c r="D85" s="3">
        <v>981126.05055170076</v>
      </c>
      <c r="E85" s="4">
        <v>12.104053238285262</v>
      </c>
      <c r="F85" s="3">
        <v>105.34327952345002</v>
      </c>
      <c r="G85" s="3">
        <v>5640.0861599152031</v>
      </c>
      <c r="H85" s="3">
        <v>1505460</v>
      </c>
      <c r="I85" s="3">
        <v>1197122</v>
      </c>
      <c r="J85" s="3">
        <v>308338.2</v>
      </c>
      <c r="K85" s="3">
        <v>74089.740000000005</v>
      </c>
      <c r="L85" s="3">
        <v>5649.1319999999996</v>
      </c>
      <c r="M85" s="3">
        <v>155601.1</v>
      </c>
      <c r="N85" s="3">
        <v>1432711</v>
      </c>
      <c r="O85" s="3">
        <v>504096.7</v>
      </c>
      <c r="P85" s="3">
        <v>188370.6</v>
      </c>
      <c r="Q85" s="3">
        <v>180818.2</v>
      </c>
      <c r="R85" s="3">
        <v>559426</v>
      </c>
      <c r="S85" s="3">
        <v>72748.31</v>
      </c>
      <c r="T85" s="3">
        <v>-57196.79</v>
      </c>
      <c r="U85" s="3">
        <v>-1674875</v>
      </c>
      <c r="V85" s="3">
        <v>-1861896</v>
      </c>
      <c r="W85" s="2">
        <f t="shared" si="7"/>
        <v>3.702225343543073</v>
      </c>
      <c r="X85" s="2">
        <f t="shared" si="8"/>
        <v>34.066301056967063</v>
      </c>
      <c r="Y85" s="2">
        <f t="shared" si="8"/>
        <v>27.089074737235478</v>
      </c>
      <c r="Z85" s="2">
        <f t="shared" si="8"/>
        <v>6.9772308454315102</v>
      </c>
      <c r="AA85" s="2">
        <f t="shared" si="8"/>
        <v>1.6765396543730258</v>
      </c>
      <c r="AB85" s="2">
        <f t="shared" si="8"/>
        <v>0.12783138138678307</v>
      </c>
      <c r="AC85" s="2">
        <f t="shared" si="8"/>
        <v>3.5210194341897081</v>
      </c>
      <c r="AD85" s="2">
        <f t="shared" si="8"/>
        <v>32.420100337191514</v>
      </c>
      <c r="AE85" s="2">
        <f t="shared" si="8"/>
        <v>11.40695199076934</v>
      </c>
      <c r="AF85" s="2">
        <f t="shared" si="8"/>
        <v>4.2625440529017844</v>
      </c>
      <c r="AG85" s="2">
        <f t="shared" si="8"/>
        <v>4.0916445722761692</v>
      </c>
      <c r="AH85" s="2">
        <f t="shared" si="8"/>
        <v>12.658971035494039</v>
      </c>
      <c r="AI85" s="2">
        <f t="shared" si="8"/>
        <v>1.6461851061108017</v>
      </c>
      <c r="AJ85" s="2">
        <f t="shared" si="8"/>
        <v>-1.2942775415036754</v>
      </c>
      <c r="AK85" s="2">
        <f t="shared" si="8"/>
        <v>-37.899908322232214</v>
      </c>
      <c r="AL85" s="2">
        <f t="shared" si="8"/>
        <v>-42.131912952029779</v>
      </c>
    </row>
    <row r="86" spans="1:44" x14ac:dyDescent="0.25">
      <c r="A86">
        <f t="shared" si="6"/>
        <v>2089</v>
      </c>
      <c r="B86">
        <v>69034</v>
      </c>
      <c r="C86" s="3">
        <v>4574301.8312900951</v>
      </c>
      <c r="D86" s="3">
        <v>995646.21853315306</v>
      </c>
      <c r="E86" s="4">
        <v>12.178875713298211</v>
      </c>
      <c r="F86" s="3">
        <v>106.29091940702513</v>
      </c>
      <c r="G86" s="3">
        <v>5672.8124305545007</v>
      </c>
      <c r="H86" s="3">
        <v>1558619</v>
      </c>
      <c r="I86" s="3">
        <v>1239136</v>
      </c>
      <c r="J86" s="3">
        <v>319483.40000000002</v>
      </c>
      <c r="K86" s="3">
        <v>76900.36</v>
      </c>
      <c r="L86" s="3">
        <v>5723.2070000000003</v>
      </c>
      <c r="M86" s="3">
        <v>161288.29999999999</v>
      </c>
      <c r="N86" s="3">
        <v>1483665</v>
      </c>
      <c r="O86" s="3">
        <v>522570.7</v>
      </c>
      <c r="P86" s="3">
        <v>194941.6</v>
      </c>
      <c r="Q86" s="3">
        <v>187092.8</v>
      </c>
      <c r="R86" s="3">
        <v>579059.5</v>
      </c>
      <c r="S86" s="3">
        <v>74954.34</v>
      </c>
      <c r="T86" s="3">
        <v>-62007.65</v>
      </c>
      <c r="U86" s="3">
        <v>-1811837</v>
      </c>
      <c r="V86" s="3">
        <v>-1998858</v>
      </c>
      <c r="W86" s="2">
        <f t="shared" si="7"/>
        <v>3.7022255392193446</v>
      </c>
      <c r="X86" s="2">
        <f t="shared" si="8"/>
        <v>34.073374636942596</v>
      </c>
      <c r="Y86" s="2">
        <f t="shared" si="8"/>
        <v>27.089073823764821</v>
      </c>
      <c r="Z86" s="2">
        <f t="shared" si="8"/>
        <v>6.9843095576816321</v>
      </c>
      <c r="AA86" s="2">
        <f t="shared" si="8"/>
        <v>1.6811387362759949</v>
      </c>
      <c r="AB86" s="2">
        <f t="shared" si="8"/>
        <v>0.12511651419350872</v>
      </c>
      <c r="AC86" s="2">
        <f t="shared" si="8"/>
        <v>3.5259654029981591</v>
      </c>
      <c r="AD86" s="2">
        <f t="shared" si="8"/>
        <v>32.434785781977148</v>
      </c>
      <c r="AE86" s="2">
        <f t="shared" si="8"/>
        <v>11.424053752321342</v>
      </c>
      <c r="AF86" s="2">
        <f t="shared" si="8"/>
        <v>4.2616689320000649</v>
      </c>
      <c r="AG86" s="2">
        <f t="shared" si="8"/>
        <v>4.0900842773471728</v>
      </c>
      <c r="AH86" s="2">
        <f t="shared" si="8"/>
        <v>12.65897007580471</v>
      </c>
      <c r="AI86" s="2">
        <f t="shared" si="8"/>
        <v>1.6385962877937277</v>
      </c>
      <c r="AJ86" s="2">
        <f t="shared" si="8"/>
        <v>-1.3555653362408733</v>
      </c>
      <c r="AK86" s="2">
        <f t="shared" si="8"/>
        <v>-39.609039080156322</v>
      </c>
      <c r="AL86" s="2">
        <f t="shared" si="8"/>
        <v>-43.697553719061432</v>
      </c>
    </row>
    <row r="87" spans="1:44" x14ac:dyDescent="0.25">
      <c r="A87">
        <f t="shared" si="6"/>
        <v>2090</v>
      </c>
      <c r="B87">
        <v>69399</v>
      </c>
      <c r="C87" s="3">
        <v>4735056.9460059004</v>
      </c>
      <c r="D87" s="3">
        <v>1010427.7977149244</v>
      </c>
      <c r="E87" s="4">
        <v>12.254577786907003</v>
      </c>
      <c r="F87" s="3">
        <v>107.24669582240524</v>
      </c>
      <c r="G87" s="3">
        <v>5706.0147146166137</v>
      </c>
      <c r="H87" s="3">
        <v>1613711</v>
      </c>
      <c r="I87" s="3">
        <v>1282683</v>
      </c>
      <c r="J87" s="3">
        <v>331028.40000000002</v>
      </c>
      <c r="K87" s="3">
        <v>79821</v>
      </c>
      <c r="L87" s="3">
        <v>5795.8119999999999</v>
      </c>
      <c r="M87" s="3">
        <v>167173.9</v>
      </c>
      <c r="N87" s="3">
        <v>1536548</v>
      </c>
      <c r="O87" s="3">
        <v>541809.1</v>
      </c>
      <c r="P87" s="3">
        <v>201728.9</v>
      </c>
      <c r="Q87" s="3">
        <v>193600.9</v>
      </c>
      <c r="R87" s="3">
        <v>599409.5</v>
      </c>
      <c r="S87" s="3">
        <v>77162.7</v>
      </c>
      <c r="T87" s="3">
        <v>-67078.3</v>
      </c>
      <c r="U87" s="3">
        <v>-1956078</v>
      </c>
      <c r="V87" s="3">
        <v>-2143099</v>
      </c>
      <c r="W87" s="2">
        <f t="shared" si="7"/>
        <v>3.7022259728662128</v>
      </c>
      <c r="X87" s="2">
        <f t="shared" si="8"/>
        <v>34.080075876620498</v>
      </c>
      <c r="Y87" s="2">
        <f t="shared" si="8"/>
        <v>27.089072309509699</v>
      </c>
      <c r="Z87" s="2">
        <f t="shared" si="8"/>
        <v>6.9910120147388728</v>
      </c>
      <c r="AA87" s="2">
        <f t="shared" si="8"/>
        <v>1.685745301697593</v>
      </c>
      <c r="AB87" s="2">
        <f t="shared" si="8"/>
        <v>0.12240216044051727</v>
      </c>
      <c r="AC87" s="2">
        <f t="shared" si="8"/>
        <v>3.53055732816506</v>
      </c>
      <c r="AD87" s="2">
        <f t="shared" si="8"/>
        <v>32.450465063489972</v>
      </c>
      <c r="AE87" s="2">
        <f t="shared" si="8"/>
        <v>11.442504412898877</v>
      </c>
      <c r="AF87" s="2">
        <f t="shared" si="8"/>
        <v>4.2603267986071787</v>
      </c>
      <c r="AG87" s="2">
        <f t="shared" si="8"/>
        <v>4.0886709960965852</v>
      </c>
      <c r="AH87" s="2">
        <f t="shared" si="8"/>
        <v>12.658971303515408</v>
      </c>
      <c r="AI87" s="2">
        <f t="shared" si="8"/>
        <v>1.6296044774094645</v>
      </c>
      <c r="AJ87" s="2">
        <f t="shared" si="8"/>
        <v>-1.4166313259776457</v>
      </c>
      <c r="AK87" s="2">
        <f t="shared" si="8"/>
        <v>-41.310548580624449</v>
      </c>
      <c r="AL87" s="2">
        <f t="shared" si="8"/>
        <v>-45.260258206772775</v>
      </c>
    </row>
    <row r="88" spans="1:44" x14ac:dyDescent="0.25">
      <c r="A88">
        <f t="shared" si="6"/>
        <v>2091</v>
      </c>
      <c r="B88">
        <v>69764</v>
      </c>
      <c r="C88" s="3">
        <v>4901716.537910386</v>
      </c>
      <c r="D88" s="3">
        <v>1025481.9369489689</v>
      </c>
      <c r="E88" s="4">
        <v>12.331158768905082</v>
      </c>
      <c r="F88" s="3">
        <v>108.21093481467216</v>
      </c>
      <c r="G88" s="3">
        <v>5739.7141094452109</v>
      </c>
      <c r="H88" s="3">
        <v>1670824</v>
      </c>
      <c r="I88" s="3">
        <v>1327829</v>
      </c>
      <c r="J88" s="3">
        <v>342994.9</v>
      </c>
      <c r="K88" s="3">
        <v>82855.539999999994</v>
      </c>
      <c r="L88" s="3">
        <v>5866.5990000000002</v>
      </c>
      <c r="M88" s="3">
        <v>173273</v>
      </c>
      <c r="N88" s="3">
        <v>1591519</v>
      </c>
      <c r="O88" s="3">
        <v>561922.30000000005</v>
      </c>
      <c r="P88" s="3">
        <v>208737.7</v>
      </c>
      <c r="Q88" s="3">
        <v>200352.5</v>
      </c>
      <c r="R88" s="3">
        <v>620506.80000000005</v>
      </c>
      <c r="S88" s="3">
        <v>79304.58</v>
      </c>
      <c r="T88" s="3">
        <v>-72418.429999999993</v>
      </c>
      <c r="U88" s="3">
        <v>-2107801</v>
      </c>
      <c r="V88" s="3">
        <v>-2294822</v>
      </c>
      <c r="W88" s="2">
        <f t="shared" si="7"/>
        <v>3.7022260870987758</v>
      </c>
      <c r="X88" s="2">
        <f t="shared" ref="X88:AL89" si="9">100*H88/$C88</f>
        <v>34.086508003424377</v>
      </c>
      <c r="Y88" s="2">
        <f t="shared" si="9"/>
        <v>27.089061346783975</v>
      </c>
      <c r="Z88" s="2">
        <f t="shared" si="9"/>
        <v>6.9974446165387523</v>
      </c>
      <c r="AA88" s="2">
        <f t="shared" si="9"/>
        <v>1.6903372391933851</v>
      </c>
      <c r="AB88" s="2">
        <f t="shared" si="9"/>
        <v>0.11968458303590411</v>
      </c>
      <c r="AC88" s="2">
        <f t="shared" si="9"/>
        <v>3.5349453331274581</v>
      </c>
      <c r="AD88" s="2">
        <f t="shared" si="9"/>
        <v>32.468605389377913</v>
      </c>
      <c r="AE88" s="2">
        <f t="shared" si="9"/>
        <v>11.463786117659691</v>
      </c>
      <c r="AF88" s="2">
        <f t="shared" si="9"/>
        <v>4.2584612632248495</v>
      </c>
      <c r="AG88" s="2">
        <f t="shared" si="9"/>
        <v>4.0873946596147066</v>
      </c>
      <c r="AH88" s="2">
        <f t="shared" si="9"/>
        <v>12.658969469183619</v>
      </c>
      <c r="AI88" s="2">
        <f t="shared" si="9"/>
        <v>1.6178940456195319</v>
      </c>
      <c r="AJ88" s="2">
        <f t="shared" si="9"/>
        <v>-1.4774095858034286</v>
      </c>
      <c r="AK88" s="2">
        <f t="shared" si="9"/>
        <v>-43.001282993376861</v>
      </c>
      <c r="AL88" s="2">
        <f t="shared" si="9"/>
        <v>-46.816701501435418</v>
      </c>
    </row>
    <row r="89" spans="1:44" x14ac:dyDescent="0.25">
      <c r="A89">
        <f t="shared" si="6"/>
        <v>2092</v>
      </c>
      <c r="B89">
        <v>70129</v>
      </c>
      <c r="C89" s="3">
        <v>5074446.3637099257</v>
      </c>
      <c r="D89" s="3">
        <v>1040802.9592018275</v>
      </c>
      <c r="E89" s="4">
        <v>12.408657984306483</v>
      </c>
      <c r="F89" s="3">
        <v>109.18357316451697</v>
      </c>
      <c r="G89" s="3">
        <v>5773.8565981660313</v>
      </c>
      <c r="H89" s="3">
        <v>1730025</v>
      </c>
      <c r="I89" s="3">
        <v>1374620</v>
      </c>
      <c r="J89" s="3">
        <v>355404.6</v>
      </c>
      <c r="K89" s="3">
        <v>86008.87</v>
      </c>
      <c r="L89" s="3">
        <v>5935.59</v>
      </c>
      <c r="M89" s="3">
        <v>179599</v>
      </c>
      <c r="N89" s="3">
        <v>1648703</v>
      </c>
      <c r="O89" s="3">
        <v>583007</v>
      </c>
      <c r="P89" s="3">
        <v>215969.8</v>
      </c>
      <c r="Q89" s="3">
        <v>207353.1</v>
      </c>
      <c r="R89" s="3">
        <v>642372.69999999995</v>
      </c>
      <c r="S89" s="3">
        <v>81322.080000000002</v>
      </c>
      <c r="T89" s="3">
        <v>-78035.56</v>
      </c>
      <c r="U89" s="3">
        <v>-2267159</v>
      </c>
      <c r="V89" s="3">
        <v>-2454180</v>
      </c>
      <c r="W89" s="2">
        <f t="shared" si="7"/>
        <v>3.7022261589210745</v>
      </c>
      <c r="X89" s="2">
        <f t="shared" si="9"/>
        <v>34.092881784549583</v>
      </c>
      <c r="Y89" s="2">
        <f t="shared" si="9"/>
        <v>27.08906354456008</v>
      </c>
      <c r="Z89" s="2">
        <f t="shared" si="9"/>
        <v>7.0038103573561834</v>
      </c>
      <c r="AA89" s="2">
        <f t="shared" si="9"/>
        <v>1.6949409617391038</v>
      </c>
      <c r="AB89" s="2">
        <f t="shared" si="9"/>
        <v>0.11697019880727427</v>
      </c>
      <c r="AC89" s="2">
        <f t="shared" si="9"/>
        <v>3.5392826552352252</v>
      </c>
      <c r="AD89" s="2">
        <f t="shared" si="9"/>
        <v>32.490303016911461</v>
      </c>
      <c r="AE89" s="2">
        <f t="shared" si="9"/>
        <v>11.489076013678934</v>
      </c>
      <c r="AF89" s="2">
        <f t="shared" si="9"/>
        <v>4.2560268553534293</v>
      </c>
      <c r="AG89" s="2">
        <f t="shared" si="9"/>
        <v>4.0862211389776961</v>
      </c>
      <c r="AH89" s="2">
        <f t="shared" si="9"/>
        <v>12.658971126268078</v>
      </c>
      <c r="AI89" s="2">
        <f t="shared" si="9"/>
        <v>1.6025803441647861</v>
      </c>
      <c r="AJ89" s="2">
        <f t="shared" si="9"/>
        <v>-1.537814263996836</v>
      </c>
      <c r="AK89" s="2">
        <f t="shared" si="9"/>
        <v>-44.677957702216816</v>
      </c>
      <c r="AL89" s="2">
        <f t="shared" si="9"/>
        <v>-48.363502618751696</v>
      </c>
    </row>
    <row r="90" spans="1:44" x14ac:dyDescent="0.25">
      <c r="A90">
        <v>2093</v>
      </c>
      <c r="B90">
        <v>70495</v>
      </c>
      <c r="C90" s="3">
        <v>5253430.8981997725</v>
      </c>
      <c r="D90" s="3">
        <v>1056385.5931314446</v>
      </c>
      <c r="E90" s="4">
        <v>12.487057020298119</v>
      </c>
      <c r="F90" s="3">
        <v>110.16477953239864</v>
      </c>
      <c r="G90" s="3">
        <v>5808.381116866929</v>
      </c>
      <c r="H90" s="3">
        <v>1791380</v>
      </c>
      <c r="I90" s="3">
        <v>1423105</v>
      </c>
      <c r="J90" s="3">
        <v>368274.9</v>
      </c>
      <c r="K90" s="3">
        <v>89285.24</v>
      </c>
      <c r="L90" s="3">
        <v>6002.6710000000003</v>
      </c>
      <c r="M90" s="3">
        <v>186162</v>
      </c>
      <c r="N90" s="3">
        <v>1708168</v>
      </c>
      <c r="O90" s="3">
        <v>605099.5</v>
      </c>
      <c r="P90" s="3">
        <v>223429.1</v>
      </c>
      <c r="Q90" s="3">
        <v>214609.1</v>
      </c>
      <c r="R90" s="3">
        <v>665030.30000000005</v>
      </c>
      <c r="S90" s="3">
        <v>83212.2</v>
      </c>
      <c r="T90" s="3">
        <v>-83935.34</v>
      </c>
      <c r="U90" s="3">
        <v>-2434306</v>
      </c>
      <c r="V90" s="3">
        <v>-2621327</v>
      </c>
      <c r="W90" s="2">
        <f>100*T90/U89</f>
        <v>3.7022255607127685</v>
      </c>
      <c r="X90" s="2">
        <f t="shared" ref="X90:AL91" si="10">100*H90/$C90</f>
        <v>34.099239805626148</v>
      </c>
      <c r="Y90" s="2">
        <f t="shared" si="10"/>
        <v>27.089059084943226</v>
      </c>
      <c r="Z90" s="2">
        <f t="shared" si="10"/>
        <v>7.0101788171649728</v>
      </c>
      <c r="AA90" s="2">
        <f t="shared" si="10"/>
        <v>1.6995605677538455</v>
      </c>
      <c r="AB90" s="2">
        <f t="shared" si="10"/>
        <v>0.1142619198066729</v>
      </c>
      <c r="AC90" s="2">
        <f t="shared" si="10"/>
        <v>3.5436270811859987</v>
      </c>
      <c r="AD90" s="2">
        <f t="shared" si="10"/>
        <v>32.515284451259255</v>
      </c>
      <c r="AE90" s="2">
        <f t="shared" si="10"/>
        <v>11.518177581956078</v>
      </c>
      <c r="AF90" s="2">
        <f t="shared" si="10"/>
        <v>4.2530130181509369</v>
      </c>
      <c r="AG90" s="2">
        <f t="shared" si="10"/>
        <v>4.0851227351927575</v>
      </c>
      <c r="AH90" s="2">
        <f t="shared" si="10"/>
        <v>12.658971115959483</v>
      </c>
      <c r="AI90" s="2">
        <f t="shared" si="10"/>
        <v>1.5839591614027866</v>
      </c>
      <c r="AJ90" s="2">
        <f t="shared" si="10"/>
        <v>-1.5977242610874101</v>
      </c>
      <c r="AK90" s="2">
        <f t="shared" si="10"/>
        <v>-46.337451603944757</v>
      </c>
      <c r="AL90" s="2">
        <f t="shared" si="10"/>
        <v>-49.897429904298683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5438812.0337368036</v>
      </c>
      <c r="D91" s="3">
        <v>1072219.2127744551</v>
      </c>
      <c r="E91" s="4">
        <v>12.566345432686743</v>
      </c>
      <c r="F91" s="3">
        <v>111.15443583060231</v>
      </c>
      <c r="G91" s="3">
        <v>5843.2109356799265</v>
      </c>
      <c r="H91" s="3">
        <v>1854946</v>
      </c>
      <c r="I91" s="3">
        <v>1473323</v>
      </c>
      <c r="J91" s="3">
        <v>381622.8</v>
      </c>
      <c r="K91" s="3">
        <v>92689.43</v>
      </c>
      <c r="L91" s="3">
        <v>6067.9340000000002</v>
      </c>
      <c r="M91" s="3">
        <v>192970.9</v>
      </c>
      <c r="N91" s="3">
        <v>1769922</v>
      </c>
      <c r="O91" s="3">
        <v>628181.80000000005</v>
      </c>
      <c r="P91" s="3">
        <v>231118.2</v>
      </c>
      <c r="Q91" s="3">
        <v>222124.7</v>
      </c>
      <c r="R91" s="3">
        <v>688497.6</v>
      </c>
      <c r="S91" s="3">
        <v>85023.79</v>
      </c>
      <c r="T91" s="3">
        <v>-90123.520000000004</v>
      </c>
      <c r="U91" s="3">
        <v>-2609454</v>
      </c>
      <c r="V91" s="3">
        <v>-2796475</v>
      </c>
      <c r="W91" s="2">
        <f>100*T91/U90</f>
        <v>3.7022264251084294</v>
      </c>
      <c r="X91" s="2">
        <f t="shared" si="10"/>
        <v>34.105719934680963</v>
      </c>
      <c r="Y91" s="2">
        <f t="shared" si="10"/>
        <v>27.089058986797436</v>
      </c>
      <c r="Z91" s="2">
        <f t="shared" si="10"/>
        <v>7.0166572706099073</v>
      </c>
      <c r="AA91" s="2">
        <f t="shared" si="10"/>
        <v>1.7042219776129415</v>
      </c>
      <c r="AB91" s="2">
        <f t="shared" si="10"/>
        <v>0.11156726804237341</v>
      </c>
      <c r="AC91" s="2">
        <f t="shared" si="10"/>
        <v>3.5480339971855388</v>
      </c>
      <c r="AD91" s="2">
        <f t="shared" si="10"/>
        <v>32.542437374581468</v>
      </c>
      <c r="AE91" s="2">
        <f t="shared" si="10"/>
        <v>11.549981799396733</v>
      </c>
      <c r="AF91" s="2">
        <f t="shared" si="10"/>
        <v>4.2494242964526086</v>
      </c>
      <c r="AG91" s="2">
        <f t="shared" si="10"/>
        <v>4.0840664950758825</v>
      </c>
      <c r="AH91" s="2">
        <f t="shared" si="10"/>
        <v>12.658970299566672</v>
      </c>
      <c r="AI91" s="2">
        <f t="shared" si="10"/>
        <v>1.563278698962195</v>
      </c>
      <c r="AJ91" s="2">
        <f t="shared" si="10"/>
        <v>-1.6570442118787383</v>
      </c>
      <c r="AK91" s="2">
        <f t="shared" si="10"/>
        <v>-47.978381746117122</v>
      </c>
      <c r="AL91" s="2">
        <f t="shared" si="10"/>
        <v>-51.41701869183089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5630837.3108353894</v>
      </c>
      <c r="D92" s="3">
        <v>1088308.9375426788</v>
      </c>
      <c r="E92" s="4">
        <v>12.646461836570868</v>
      </c>
      <c r="F92" s="3">
        <v>112.15287279605766</v>
      </c>
      <c r="G92" s="3">
        <v>5878.3411486798759</v>
      </c>
      <c r="H92" s="3">
        <v>1920806</v>
      </c>
      <c r="I92" s="3">
        <v>1525341</v>
      </c>
      <c r="J92" s="3">
        <v>395465.3</v>
      </c>
      <c r="K92" s="3">
        <v>96225.43</v>
      </c>
      <c r="L92" s="3">
        <v>6131.0439999999999</v>
      </c>
      <c r="M92" s="3">
        <v>200035.3</v>
      </c>
      <c r="N92" s="3">
        <v>1833921</v>
      </c>
      <c r="O92" s="3">
        <v>652159.9</v>
      </c>
      <c r="P92" s="3">
        <v>239046.1</v>
      </c>
      <c r="Q92" s="3">
        <v>229908.7</v>
      </c>
      <c r="R92" s="3">
        <v>712806</v>
      </c>
      <c r="S92" s="3">
        <v>86885.77</v>
      </c>
      <c r="T92" s="3">
        <v>-96607.86</v>
      </c>
      <c r="U92" s="3">
        <v>-2792947</v>
      </c>
      <c r="V92" s="3">
        <v>-2979968</v>
      </c>
      <c r="W92" s="2">
        <f>100*T92/U91</f>
        <v>3.7022250631741351</v>
      </c>
      <c r="X92" s="2">
        <f t="shared" ref="X92" si="11">100*H92/$C92</f>
        <v>34.112262421501747</v>
      </c>
      <c r="Y92" s="2">
        <f t="shared" ref="Y92" si="12">100*I92/$C92</f>
        <v>27.089061817943037</v>
      </c>
      <c r="Z92" s="2">
        <f t="shared" ref="Z92" si="13">100*J92/$C92</f>
        <v>7.0232059313631439</v>
      </c>
      <c r="AA92" s="2">
        <f t="shared" ref="AA92" si="14">100*K92/$C92</f>
        <v>1.7089009091922072</v>
      </c>
      <c r="AB92" s="2">
        <f t="shared" ref="AB92" si="15">100*L92/$C92</f>
        <v>0.10888334472391993</v>
      </c>
      <c r="AC92" s="2">
        <f t="shared" ref="AC92" si="16">100*M92/$C92</f>
        <v>3.5524965286259143</v>
      </c>
      <c r="AD92" s="2">
        <f t="shared" ref="AD92" si="17">100*N92/$C92</f>
        <v>32.569241460253096</v>
      </c>
      <c r="AE92" s="2">
        <f t="shared" ref="AE92" si="18">100*O92/$C92</f>
        <v>11.581934692821834</v>
      </c>
      <c r="AF92" s="2">
        <f t="shared" ref="AF92" si="19">100*P92/$C92</f>
        <v>4.2453029061948726</v>
      </c>
      <c r="AG92" s="2">
        <f t="shared" ref="AG92" si="20">100*Q92/$C92</f>
        <v>4.0830286386997532</v>
      </c>
      <c r="AH92" s="2">
        <f t="shared" ref="AH92" si="21">100*R92/$C92</f>
        <v>12.658969894732197</v>
      </c>
      <c r="AI92" s="2">
        <f t="shared" ref="AI92" si="22">100*S92/$C92</f>
        <v>1.5430346359467035</v>
      </c>
      <c r="AJ92" s="2">
        <f t="shared" ref="AJ92" si="23">100*T92/$C92</f>
        <v>-1.7156926166930453</v>
      </c>
      <c r="AK92" s="2">
        <f t="shared" ref="AK92" si="24">100*U92/$C92</f>
        <v>-49.600918048645227</v>
      </c>
      <c r="AL92" s="2">
        <f t="shared" ref="AL92" si="25">100*V92/$C92</f>
        <v>-52.922289093056619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4C9D1800-4DA6-47A2-AC90-7824B4963980}"/>
  </hyperlinks>
  <pageMargins left="0.7" right="0.7" top="0.75" bottom="0.75" header="0.3" footer="0.3"/>
  <pageSetup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.28515625" customWidth="1"/>
  </cols>
  <sheetData>
    <row r="1" spans="1:38" x14ac:dyDescent="0.25">
      <c r="C1" s="35" t="s">
        <v>181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9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182</v>
      </c>
      <c r="D4" t="s">
        <v>183</v>
      </c>
      <c r="E4" t="s">
        <v>184</v>
      </c>
      <c r="F4" t="s">
        <v>185</v>
      </c>
      <c r="G4" t="s">
        <v>186</v>
      </c>
      <c r="H4" t="s">
        <v>187</v>
      </c>
      <c r="I4" t="s">
        <v>188</v>
      </c>
      <c r="J4" t="s">
        <v>189</v>
      </c>
      <c r="K4" t="s">
        <v>190</v>
      </c>
      <c r="L4" t="s">
        <v>191</v>
      </c>
      <c r="M4" t="s">
        <v>192</v>
      </c>
      <c r="N4" t="s">
        <v>193</v>
      </c>
      <c r="O4" t="s">
        <v>194</v>
      </c>
      <c r="P4" t="s">
        <v>195</v>
      </c>
      <c r="Q4" t="s">
        <v>196</v>
      </c>
      <c r="R4" t="s">
        <v>197</v>
      </c>
      <c r="S4" t="s">
        <v>198</v>
      </c>
      <c r="T4" t="s">
        <v>199</v>
      </c>
      <c r="U4" t="s">
        <v>200</v>
      </c>
      <c r="V4" t="s">
        <v>201</v>
      </c>
    </row>
    <row r="5" spans="1:38" x14ac:dyDescent="0.25">
      <c r="A5">
        <f>YEAR(B5)</f>
        <v>2008</v>
      </c>
      <c r="B5">
        <v>39448</v>
      </c>
      <c r="C5" s="3">
        <v>609126</v>
      </c>
      <c r="D5" s="3">
        <v>657720</v>
      </c>
      <c r="E5" s="4">
        <v>12.883583000000002</v>
      </c>
      <c r="F5" s="3">
        <v>55.975663007851765</v>
      </c>
      <c r="G5" s="3">
        <v>6586</v>
      </c>
      <c r="H5" s="3">
        <v>144939</v>
      </c>
      <c r="I5" s="3">
        <v>126267</v>
      </c>
      <c r="J5" s="3">
        <v>18672</v>
      </c>
      <c r="K5" s="3">
        <v>8906</v>
      </c>
      <c r="L5" s="3">
        <v>3985</v>
      </c>
      <c r="M5" s="3">
        <v>0</v>
      </c>
      <c r="N5" s="3">
        <v>141917</v>
      </c>
      <c r="O5" s="3">
        <v>43784.66</v>
      </c>
      <c r="P5" s="3">
        <v>26767</v>
      </c>
      <c r="Q5" s="3">
        <v>20688</v>
      </c>
      <c r="R5" s="3">
        <v>50677.34</v>
      </c>
      <c r="S5" s="3">
        <v>3022</v>
      </c>
      <c r="T5" s="3">
        <v>10390</v>
      </c>
      <c r="U5" s="3">
        <v>213899</v>
      </c>
      <c r="V5" s="3">
        <v>146308</v>
      </c>
      <c r="W5" s="2"/>
      <c r="X5" s="2">
        <f>100*H5/$C5</f>
        <v>23.794584371706346</v>
      </c>
      <c r="Y5" s="2">
        <f t="shared" ref="Y5:AL20" si="0">100*I5/$C5</f>
        <v>20.729208735138542</v>
      </c>
      <c r="Z5" s="2">
        <f t="shared" si="0"/>
        <v>3.0653756365678038</v>
      </c>
      <c r="AA5" s="2">
        <f t="shared" si="0"/>
        <v>1.4620948703552303</v>
      </c>
      <c r="AB5" s="2">
        <f t="shared" si="0"/>
        <v>0.65421604068780514</v>
      </c>
      <c r="AC5" s="2">
        <f t="shared" si="0"/>
        <v>0</v>
      </c>
      <c r="AD5" s="2">
        <f t="shared" si="0"/>
        <v>23.298463700449496</v>
      </c>
      <c r="AE5" s="2">
        <f t="shared" si="0"/>
        <v>7.1881121475688117</v>
      </c>
      <c r="AF5" s="2">
        <f t="shared" si="0"/>
        <v>4.3943289237366328</v>
      </c>
      <c r="AG5" s="2">
        <f t="shared" si="0"/>
        <v>3.3963416436008314</v>
      </c>
      <c r="AH5" s="2">
        <f t="shared" si="0"/>
        <v>8.3196809855432203</v>
      </c>
      <c r="AI5" s="2">
        <f t="shared" si="0"/>
        <v>0.49612067125685</v>
      </c>
      <c r="AJ5" s="2">
        <f t="shared" si="0"/>
        <v>1.7057226255323201</v>
      </c>
      <c r="AK5" s="2">
        <f t="shared" si="0"/>
        <v>35.115723183709115</v>
      </c>
      <c r="AL5" s="2">
        <f t="shared" si="0"/>
        <v>24.019332617553676</v>
      </c>
    </row>
    <row r="6" spans="1:38" x14ac:dyDescent="0.25">
      <c r="A6">
        <f t="shared" ref="A6:A69" si="1">YEAR(B6)</f>
        <v>2009</v>
      </c>
      <c r="B6">
        <v>39814</v>
      </c>
      <c r="C6" s="3">
        <v>598521</v>
      </c>
      <c r="D6" s="3">
        <v>637298</v>
      </c>
      <c r="E6" s="4">
        <v>12.998345</v>
      </c>
      <c r="F6" s="3">
        <v>56.295444802974771</v>
      </c>
      <c r="G6" s="3">
        <v>6417.1083333333336</v>
      </c>
      <c r="H6" s="3">
        <v>147890</v>
      </c>
      <c r="I6" s="3">
        <v>127553</v>
      </c>
      <c r="J6" s="3">
        <v>20337</v>
      </c>
      <c r="K6" s="3">
        <v>9557</v>
      </c>
      <c r="L6" s="3">
        <v>4061</v>
      </c>
      <c r="M6" s="3">
        <v>285</v>
      </c>
      <c r="N6" s="3">
        <v>155271</v>
      </c>
      <c r="O6" s="3">
        <v>46572.58</v>
      </c>
      <c r="P6" s="3">
        <v>28397</v>
      </c>
      <c r="Q6" s="3">
        <v>22953</v>
      </c>
      <c r="R6" s="3">
        <v>57348.42</v>
      </c>
      <c r="S6" s="3">
        <v>-7381</v>
      </c>
      <c r="T6" s="3">
        <v>10665</v>
      </c>
      <c r="U6" s="3">
        <v>253412</v>
      </c>
      <c r="V6" s="3">
        <v>174890</v>
      </c>
      <c r="W6" s="2">
        <f>100*T6/U5</f>
        <v>4.9859980645070801</v>
      </c>
      <c r="X6" s="2">
        <f t="shared" ref="X6:AL36" si="2">100*H6/$C6</f>
        <v>24.709241613911626</v>
      </c>
      <c r="Y6" s="2">
        <f t="shared" si="0"/>
        <v>21.311365850153962</v>
      </c>
      <c r="Z6" s="2">
        <f t="shared" si="0"/>
        <v>3.3978757637576624</v>
      </c>
      <c r="AA6" s="2">
        <f t="shared" si="0"/>
        <v>1.5967693698299641</v>
      </c>
      <c r="AB6" s="2">
        <f t="shared" si="0"/>
        <v>0.67850585025420995</v>
      </c>
      <c r="AC6" s="2">
        <f t="shared" si="0"/>
        <v>4.7617376833895553E-2</v>
      </c>
      <c r="AD6" s="2">
        <f t="shared" si="0"/>
        <v>25.942448134651919</v>
      </c>
      <c r="AE6" s="2">
        <f t="shared" si="0"/>
        <v>7.781277515742973</v>
      </c>
      <c r="AF6" s="2">
        <f t="shared" si="0"/>
        <v>4.7445285963232706</v>
      </c>
      <c r="AG6" s="2">
        <f t="shared" si="0"/>
        <v>3.8349531595382618</v>
      </c>
      <c r="AH6" s="2">
        <f t="shared" si="0"/>
        <v>9.5816888630474111</v>
      </c>
      <c r="AI6" s="2">
        <f t="shared" si="0"/>
        <v>-1.2332065207402916</v>
      </c>
      <c r="AJ6" s="2">
        <f t="shared" si="0"/>
        <v>1.7818923646789335</v>
      </c>
      <c r="AK6" s="2">
        <f t="shared" si="0"/>
        <v>42.339700695547862</v>
      </c>
      <c r="AL6" s="2">
        <f t="shared" si="0"/>
        <v>29.220361524491203</v>
      </c>
    </row>
    <row r="7" spans="1:38" x14ac:dyDescent="0.25">
      <c r="A7">
        <f t="shared" si="1"/>
        <v>2010</v>
      </c>
      <c r="B7">
        <v>40179</v>
      </c>
      <c r="C7" s="3">
        <v>631636</v>
      </c>
      <c r="D7" s="3">
        <v>656103</v>
      </c>
      <c r="E7" s="4">
        <v>13.135778</v>
      </c>
      <c r="F7" s="3">
        <v>56.894612570271292</v>
      </c>
      <c r="G7" s="3">
        <v>6515.3833333333323</v>
      </c>
      <c r="H7" s="3">
        <v>158195</v>
      </c>
      <c r="I7" s="3">
        <v>130353</v>
      </c>
      <c r="J7" s="3">
        <v>27842</v>
      </c>
      <c r="K7" s="3">
        <v>10473</v>
      </c>
      <c r="L7" s="3">
        <v>4243</v>
      </c>
      <c r="M7" s="3">
        <v>851</v>
      </c>
      <c r="N7" s="3">
        <v>167419</v>
      </c>
      <c r="O7" s="3">
        <v>48789.19</v>
      </c>
      <c r="P7" s="3">
        <v>30920</v>
      </c>
      <c r="Q7" s="3">
        <v>23965</v>
      </c>
      <c r="R7" s="3">
        <v>63744.81</v>
      </c>
      <c r="S7" s="3">
        <v>-9224</v>
      </c>
      <c r="T7" s="3">
        <v>11395</v>
      </c>
      <c r="U7" s="3">
        <v>283097</v>
      </c>
      <c r="V7" s="3">
        <v>199975</v>
      </c>
      <c r="W7" s="2">
        <f t="shared" ref="W7:W70" si="3">100*T7/U6</f>
        <v>4.4966299938440173</v>
      </c>
      <c r="X7" s="2">
        <f t="shared" si="2"/>
        <v>25.045279243108372</v>
      </c>
      <c r="Y7" s="2">
        <f t="shared" si="0"/>
        <v>20.637360758411489</v>
      </c>
      <c r="Z7" s="2">
        <f t="shared" si="0"/>
        <v>4.4079184846968822</v>
      </c>
      <c r="AA7" s="2">
        <f t="shared" si="0"/>
        <v>1.6580752205384113</v>
      </c>
      <c r="AB7" s="2">
        <f t="shared" si="0"/>
        <v>0.67174765212875776</v>
      </c>
      <c r="AC7" s="2">
        <f t="shared" si="0"/>
        <v>0.13472949610218543</v>
      </c>
      <c r="AD7" s="2">
        <f t="shared" si="0"/>
        <v>26.505613992869311</v>
      </c>
      <c r="AE7" s="2">
        <f t="shared" si="0"/>
        <v>7.7242573254216031</v>
      </c>
      <c r="AF7" s="2">
        <f t="shared" si="0"/>
        <v>4.8952244647233529</v>
      </c>
      <c r="AG7" s="2">
        <f t="shared" si="0"/>
        <v>3.7941155982242938</v>
      </c>
      <c r="AH7" s="2">
        <f t="shared" si="0"/>
        <v>10.09201660450006</v>
      </c>
      <c r="AI7" s="2">
        <f t="shared" si="0"/>
        <v>-1.4603347497609382</v>
      </c>
      <c r="AJ7" s="2">
        <f t="shared" si="0"/>
        <v>1.8040453679017663</v>
      </c>
      <c r="AK7" s="2">
        <f t="shared" si="0"/>
        <v>44.819642958919374</v>
      </c>
      <c r="AL7" s="2">
        <f t="shared" si="0"/>
        <v>31.659848393695103</v>
      </c>
    </row>
    <row r="8" spans="1:38" x14ac:dyDescent="0.25">
      <c r="A8">
        <f t="shared" si="1"/>
        <v>2011</v>
      </c>
      <c r="B8">
        <v>40544</v>
      </c>
      <c r="C8" s="3">
        <v>660436</v>
      </c>
      <c r="D8" s="3">
        <v>671942</v>
      </c>
      <c r="E8" s="4">
        <v>13.261380999999997</v>
      </c>
      <c r="F8" s="3">
        <v>56.944239941704559</v>
      </c>
      <c r="G8" s="3">
        <v>6638.3999999999987</v>
      </c>
      <c r="H8" s="3">
        <v>159172</v>
      </c>
      <c r="I8" s="3">
        <v>135221</v>
      </c>
      <c r="J8" s="3">
        <v>23951</v>
      </c>
      <c r="K8" s="3">
        <v>10841</v>
      </c>
      <c r="L8" s="3">
        <v>4303</v>
      </c>
      <c r="M8" s="3">
        <v>1984</v>
      </c>
      <c r="N8" s="3">
        <v>169336</v>
      </c>
      <c r="O8" s="3">
        <v>50180.61</v>
      </c>
      <c r="P8" s="3">
        <v>32192</v>
      </c>
      <c r="Q8" s="3">
        <v>24501</v>
      </c>
      <c r="R8" s="3">
        <v>62462.39</v>
      </c>
      <c r="S8" s="3">
        <v>-10164</v>
      </c>
      <c r="T8" s="3">
        <v>12432</v>
      </c>
      <c r="U8" s="3">
        <v>318763</v>
      </c>
      <c r="V8" s="3">
        <v>236411</v>
      </c>
      <c r="W8" s="2">
        <f t="shared" si="3"/>
        <v>4.3914276732003517</v>
      </c>
      <c r="X8" s="2">
        <f t="shared" si="2"/>
        <v>24.1010483983308</v>
      </c>
      <c r="Y8" s="2">
        <f t="shared" si="0"/>
        <v>20.474504721123623</v>
      </c>
      <c r="Z8" s="2">
        <f t="shared" si="0"/>
        <v>3.6265436772071782</v>
      </c>
      <c r="AA8" s="2">
        <f t="shared" si="0"/>
        <v>1.641491378422739</v>
      </c>
      <c r="AB8" s="2">
        <f t="shared" si="0"/>
        <v>0.65153928616853107</v>
      </c>
      <c r="AC8" s="2">
        <f t="shared" si="0"/>
        <v>0.30040760951856049</v>
      </c>
      <c r="AD8" s="2">
        <f t="shared" si="0"/>
        <v>25.640031736610361</v>
      </c>
      <c r="AE8" s="2">
        <f t="shared" si="0"/>
        <v>7.5981033741346629</v>
      </c>
      <c r="AF8" s="2">
        <f t="shared" si="0"/>
        <v>4.874355728639868</v>
      </c>
      <c r="AG8" s="2">
        <f t="shared" si="0"/>
        <v>3.70982199637815</v>
      </c>
      <c r="AH8" s="2">
        <f t="shared" si="0"/>
        <v>9.4577506374576803</v>
      </c>
      <c r="AI8" s="2">
        <f t="shared" si="0"/>
        <v>-1.5389833382795608</v>
      </c>
      <c r="AJ8" s="2">
        <f t="shared" si="0"/>
        <v>1.8823928435154957</v>
      </c>
      <c r="AK8" s="2">
        <f t="shared" si="0"/>
        <v>48.265539734357304</v>
      </c>
      <c r="AL8" s="2">
        <f t="shared" si="0"/>
        <v>35.796201297324799</v>
      </c>
    </row>
    <row r="9" spans="1:38" x14ac:dyDescent="0.25">
      <c r="A9">
        <f t="shared" si="1"/>
        <v>2012</v>
      </c>
      <c r="B9">
        <v>40909</v>
      </c>
      <c r="C9" s="3">
        <v>680791</v>
      </c>
      <c r="D9" s="3">
        <v>680792</v>
      </c>
      <c r="E9" s="4">
        <v>13.390632</v>
      </c>
      <c r="F9" s="3">
        <v>57.489871812543072</v>
      </c>
      <c r="G9" s="3">
        <v>6667</v>
      </c>
      <c r="H9" s="3">
        <v>166130</v>
      </c>
      <c r="I9" s="3">
        <v>140365</v>
      </c>
      <c r="J9" s="3">
        <v>25765</v>
      </c>
      <c r="K9" s="3">
        <v>11284</v>
      </c>
      <c r="L9" s="3">
        <v>4432</v>
      </c>
      <c r="M9" s="3">
        <v>2962</v>
      </c>
      <c r="N9" s="3">
        <v>167045</v>
      </c>
      <c r="O9" s="3">
        <v>52483.66</v>
      </c>
      <c r="P9" s="3">
        <v>32329</v>
      </c>
      <c r="Q9" s="3">
        <v>22866</v>
      </c>
      <c r="R9" s="3">
        <v>59366.34</v>
      </c>
      <c r="S9" s="3">
        <v>-915</v>
      </c>
      <c r="T9" s="3">
        <v>12825</v>
      </c>
      <c r="U9" s="3">
        <v>346243</v>
      </c>
      <c r="V9" s="3">
        <v>256492</v>
      </c>
      <c r="W9" s="2">
        <f t="shared" si="3"/>
        <v>4.0233653215711991</v>
      </c>
      <c r="X9" s="2">
        <f t="shared" si="2"/>
        <v>24.402496507738793</v>
      </c>
      <c r="Y9" s="2">
        <f t="shared" si="0"/>
        <v>20.617928262858939</v>
      </c>
      <c r="Z9" s="2">
        <f t="shared" si="0"/>
        <v>3.784568244879853</v>
      </c>
      <c r="AA9" s="2">
        <f t="shared" si="0"/>
        <v>1.6574837211420246</v>
      </c>
      <c r="AB9" s="2">
        <f t="shared" si="0"/>
        <v>0.65100743106180903</v>
      </c>
      <c r="AC9" s="2">
        <f t="shared" si="0"/>
        <v>0.43508213240186783</v>
      </c>
      <c r="AD9" s="2">
        <f t="shared" si="0"/>
        <v>24.536898989557734</v>
      </c>
      <c r="AE9" s="2">
        <f t="shared" si="0"/>
        <v>7.7092176600454474</v>
      </c>
      <c r="AF9" s="2">
        <f t="shared" si="0"/>
        <v>4.7487408029777125</v>
      </c>
      <c r="AG9" s="2">
        <f t="shared" si="0"/>
        <v>3.3587400538491257</v>
      </c>
      <c r="AH9" s="2">
        <f t="shared" si="0"/>
        <v>8.7202004726854501</v>
      </c>
      <c r="AI9" s="2">
        <f t="shared" si="0"/>
        <v>-0.13440248181894296</v>
      </c>
      <c r="AJ9" s="2">
        <f t="shared" si="0"/>
        <v>1.8838380648392825</v>
      </c>
      <c r="AK9" s="2">
        <f t="shared" si="0"/>
        <v>50.858927335995922</v>
      </c>
      <c r="AL9" s="2">
        <f t="shared" si="0"/>
        <v>37.675586193119472</v>
      </c>
    </row>
    <row r="10" spans="1:38" x14ac:dyDescent="0.25">
      <c r="A10">
        <f t="shared" si="1"/>
        <v>2013</v>
      </c>
      <c r="B10">
        <v>41275</v>
      </c>
      <c r="C10" s="3">
        <v>696192</v>
      </c>
      <c r="D10" s="3">
        <v>690275</v>
      </c>
      <c r="E10" s="4">
        <v>13.510781</v>
      </c>
      <c r="F10" s="3">
        <v>57.587097194358549</v>
      </c>
      <c r="G10" s="3">
        <v>6766.1583333333328</v>
      </c>
      <c r="H10" s="3">
        <v>169789</v>
      </c>
      <c r="I10" s="3">
        <v>144080</v>
      </c>
      <c r="J10" s="3">
        <v>25709</v>
      </c>
      <c r="K10" s="3">
        <v>11929</v>
      </c>
      <c r="L10" s="3">
        <v>4511</v>
      </c>
      <c r="M10" s="3">
        <v>3176</v>
      </c>
      <c r="N10" s="3">
        <v>170166</v>
      </c>
      <c r="O10" s="3">
        <v>53604.14</v>
      </c>
      <c r="P10" s="3">
        <v>34073</v>
      </c>
      <c r="Q10" s="3">
        <v>22863</v>
      </c>
      <c r="R10" s="3">
        <v>59625.86</v>
      </c>
      <c r="S10" s="3">
        <v>-377</v>
      </c>
      <c r="T10" s="3">
        <v>13059</v>
      </c>
      <c r="U10" s="3">
        <v>358033</v>
      </c>
      <c r="V10" s="3">
        <v>267509</v>
      </c>
      <c r="W10" s="2">
        <f t="shared" si="3"/>
        <v>3.7716285961015816</v>
      </c>
      <c r="X10" s="2">
        <f t="shared" si="2"/>
        <v>24.3882434730649</v>
      </c>
      <c r="Y10" s="2">
        <f t="shared" si="0"/>
        <v>20.69544033829748</v>
      </c>
      <c r="Z10" s="2">
        <f t="shared" si="0"/>
        <v>3.6928031347674204</v>
      </c>
      <c r="AA10" s="2">
        <f t="shared" si="0"/>
        <v>1.713464101856959</v>
      </c>
      <c r="AB10" s="2">
        <f t="shared" si="0"/>
        <v>0.64795343813200956</v>
      </c>
      <c r="AC10" s="2">
        <f t="shared" si="0"/>
        <v>0.4561959919102776</v>
      </c>
      <c r="AD10" s="2">
        <f t="shared" si="0"/>
        <v>24.442395201323773</v>
      </c>
      <c r="AE10" s="2">
        <f t="shared" si="0"/>
        <v>7.6996202197095052</v>
      </c>
      <c r="AF10" s="2">
        <f t="shared" si="0"/>
        <v>4.8941958540172825</v>
      </c>
      <c r="AG10" s="2">
        <f t="shared" si="0"/>
        <v>3.2840078599007172</v>
      </c>
      <c r="AH10" s="2">
        <f t="shared" si="0"/>
        <v>8.5645712676962678</v>
      </c>
      <c r="AI10" s="2">
        <f t="shared" si="0"/>
        <v>-5.4151728258871115E-2</v>
      </c>
      <c r="AJ10" s="2">
        <f t="shared" si="0"/>
        <v>1.8757756480970766</v>
      </c>
      <c r="AK10" s="2">
        <f t="shared" si="0"/>
        <v>51.427336137157567</v>
      </c>
      <c r="AL10" s="2">
        <f t="shared" si="0"/>
        <v>38.424601259422687</v>
      </c>
    </row>
    <row r="11" spans="1:38" x14ac:dyDescent="0.25">
      <c r="A11">
        <f t="shared" si="1"/>
        <v>2014</v>
      </c>
      <c r="B11">
        <v>41640</v>
      </c>
      <c r="C11" s="3">
        <v>727042</v>
      </c>
      <c r="D11" s="3">
        <v>707589</v>
      </c>
      <c r="E11" s="4">
        <v>13.617553000000001</v>
      </c>
      <c r="F11" s="3">
        <v>58.834106848581087</v>
      </c>
      <c r="G11" s="3">
        <v>6807.0083333333341</v>
      </c>
      <c r="H11" s="3">
        <v>177202</v>
      </c>
      <c r="I11" s="3">
        <v>151755</v>
      </c>
      <c r="J11" s="3">
        <v>25447</v>
      </c>
      <c r="K11" s="3">
        <v>12456</v>
      </c>
      <c r="L11" s="3">
        <v>4649</v>
      </c>
      <c r="M11" s="3">
        <v>2305</v>
      </c>
      <c r="N11" s="3">
        <v>173569</v>
      </c>
      <c r="O11" s="3">
        <v>55045.78</v>
      </c>
      <c r="P11" s="3">
        <v>34528</v>
      </c>
      <c r="Q11" s="3">
        <v>23257</v>
      </c>
      <c r="R11" s="3">
        <v>60738.22</v>
      </c>
      <c r="S11" s="3">
        <v>3633</v>
      </c>
      <c r="T11" s="3">
        <v>13517</v>
      </c>
      <c r="U11" s="3">
        <v>397397</v>
      </c>
      <c r="V11" s="3">
        <v>296567</v>
      </c>
      <c r="W11" s="2">
        <f t="shared" si="3"/>
        <v>3.7753503168702327</v>
      </c>
      <c r="X11" s="2">
        <f t="shared" si="2"/>
        <v>24.37300733657753</v>
      </c>
      <c r="Y11" s="2">
        <f t="shared" si="0"/>
        <v>20.872934438450599</v>
      </c>
      <c r="Z11" s="2">
        <f t="shared" si="0"/>
        <v>3.5000728981269309</v>
      </c>
      <c r="AA11" s="2">
        <f t="shared" si="0"/>
        <v>1.7132435265087849</v>
      </c>
      <c r="AB11" s="2">
        <f t="shared" si="0"/>
        <v>0.63944036245498881</v>
      </c>
      <c r="AC11" s="2">
        <f t="shared" si="0"/>
        <v>0.31703808033098502</v>
      </c>
      <c r="AD11" s="2">
        <f t="shared" si="0"/>
        <v>23.873311308012468</v>
      </c>
      <c r="AE11" s="2">
        <f t="shared" si="0"/>
        <v>7.5711967121569321</v>
      </c>
      <c r="AF11" s="2">
        <f t="shared" si="0"/>
        <v>4.7491066540860087</v>
      </c>
      <c r="AG11" s="2">
        <f t="shared" si="0"/>
        <v>3.1988523359035654</v>
      </c>
      <c r="AH11" s="2">
        <f t="shared" si="0"/>
        <v>8.3541556058659605</v>
      </c>
      <c r="AI11" s="2">
        <f t="shared" si="0"/>
        <v>0.49969602856506229</v>
      </c>
      <c r="AJ11" s="2">
        <f t="shared" si="0"/>
        <v>1.859177324006041</v>
      </c>
      <c r="AK11" s="2">
        <f t="shared" si="0"/>
        <v>54.659428203597592</v>
      </c>
      <c r="AL11" s="2">
        <f t="shared" si="0"/>
        <v>40.790903414108129</v>
      </c>
    </row>
    <row r="12" spans="1:38" x14ac:dyDescent="0.25">
      <c r="A12">
        <f t="shared" si="1"/>
        <v>2015</v>
      </c>
      <c r="B12">
        <v>42005</v>
      </c>
      <c r="C12" s="3">
        <v>760435</v>
      </c>
      <c r="D12" s="3">
        <v>724946</v>
      </c>
      <c r="E12" s="4">
        <v>13.707118000000001</v>
      </c>
      <c r="F12" s="3">
        <v>59.613421226004029</v>
      </c>
      <c r="G12" s="3">
        <v>6845.333333333333</v>
      </c>
      <c r="H12" s="3">
        <v>188148</v>
      </c>
      <c r="I12" s="3">
        <v>161746</v>
      </c>
      <c r="J12" s="3">
        <v>26402</v>
      </c>
      <c r="K12" s="3">
        <v>13141</v>
      </c>
      <c r="L12" s="3">
        <v>4801</v>
      </c>
      <c r="M12" s="3">
        <v>2283</v>
      </c>
      <c r="N12" s="3">
        <v>180245</v>
      </c>
      <c r="O12" s="3">
        <v>56299.53</v>
      </c>
      <c r="P12" s="3">
        <v>35124</v>
      </c>
      <c r="Q12" s="3">
        <v>23348</v>
      </c>
      <c r="R12" s="3">
        <v>65473.47</v>
      </c>
      <c r="S12" s="3">
        <v>7903</v>
      </c>
      <c r="T12" s="3">
        <v>13464</v>
      </c>
      <c r="U12" s="3">
        <v>386536</v>
      </c>
      <c r="V12" s="3">
        <v>281059</v>
      </c>
      <c r="W12" s="2">
        <f t="shared" si="3"/>
        <v>3.3880477205414232</v>
      </c>
      <c r="X12" s="2">
        <f t="shared" si="2"/>
        <v>24.742154161762674</v>
      </c>
      <c r="Y12" s="2">
        <f t="shared" si="0"/>
        <v>21.270194033678091</v>
      </c>
      <c r="Z12" s="2">
        <f t="shared" si="0"/>
        <v>3.4719601280845831</v>
      </c>
      <c r="AA12" s="2">
        <f t="shared" si="0"/>
        <v>1.7280898433133667</v>
      </c>
      <c r="AB12" s="2">
        <f t="shared" si="0"/>
        <v>0.63134916199280677</v>
      </c>
      <c r="AC12" s="2">
        <f t="shared" si="0"/>
        <v>0.3002228987355921</v>
      </c>
      <c r="AD12" s="2">
        <f t="shared" si="0"/>
        <v>23.702880588084451</v>
      </c>
      <c r="AE12" s="2">
        <f t="shared" si="0"/>
        <v>7.4035953105788135</v>
      </c>
      <c r="AF12" s="2">
        <f t="shared" si="0"/>
        <v>4.6189352147126312</v>
      </c>
      <c r="AG12" s="2">
        <f t="shared" si="0"/>
        <v>3.0703478929823063</v>
      </c>
      <c r="AH12" s="2">
        <f t="shared" si="0"/>
        <v>8.6100021698107003</v>
      </c>
      <c r="AI12" s="2">
        <f t="shared" si="0"/>
        <v>1.0392735736782237</v>
      </c>
      <c r="AJ12" s="2">
        <f t="shared" si="0"/>
        <v>1.7705655315707456</v>
      </c>
      <c r="AK12" s="2">
        <f t="shared" si="0"/>
        <v>50.830905994595199</v>
      </c>
      <c r="AL12" s="2">
        <f t="shared" si="0"/>
        <v>36.960292464181684</v>
      </c>
    </row>
    <row r="13" spans="1:38" x14ac:dyDescent="0.25">
      <c r="A13">
        <f t="shared" si="1"/>
        <v>2016</v>
      </c>
      <c r="B13">
        <v>42370</v>
      </c>
      <c r="C13" s="3">
        <v>790749</v>
      </c>
      <c r="D13" s="3">
        <v>740164</v>
      </c>
      <c r="E13" s="4">
        <v>13.875394000000002</v>
      </c>
      <c r="F13" s="3">
        <v>60.100518145160407</v>
      </c>
      <c r="G13" s="3">
        <v>6922.0083333333341</v>
      </c>
      <c r="H13" s="3">
        <v>197743</v>
      </c>
      <c r="I13" s="3">
        <v>170238</v>
      </c>
      <c r="J13" s="3">
        <v>27505</v>
      </c>
      <c r="K13" s="3">
        <v>13950</v>
      </c>
      <c r="L13" s="3">
        <v>4934</v>
      </c>
      <c r="M13" s="3">
        <v>2293</v>
      </c>
      <c r="N13" s="3">
        <v>182911</v>
      </c>
      <c r="O13" s="3">
        <v>57470.879999999997</v>
      </c>
      <c r="P13" s="3">
        <v>35711</v>
      </c>
      <c r="Q13" s="3">
        <v>23908</v>
      </c>
      <c r="R13" s="3">
        <v>65821.119999999995</v>
      </c>
      <c r="S13" s="3">
        <v>14832</v>
      </c>
      <c r="T13" s="3">
        <v>13684</v>
      </c>
      <c r="U13" s="3">
        <v>381094</v>
      </c>
      <c r="V13" s="3">
        <v>273261</v>
      </c>
      <c r="W13" s="2">
        <f t="shared" si="3"/>
        <v>3.5401618477968415</v>
      </c>
      <c r="X13" s="2">
        <f t="shared" si="2"/>
        <v>25.007050277648155</v>
      </c>
      <c r="Y13" s="2">
        <f t="shared" si="0"/>
        <v>21.528702533926694</v>
      </c>
      <c r="Z13" s="2">
        <f t="shared" si="0"/>
        <v>3.4783477437214589</v>
      </c>
      <c r="AA13" s="2">
        <f t="shared" si="0"/>
        <v>1.7641501917801983</v>
      </c>
      <c r="AB13" s="2">
        <f t="shared" si="0"/>
        <v>0.62396537965903209</v>
      </c>
      <c r="AC13" s="2">
        <f t="shared" si="0"/>
        <v>0.28997823582451576</v>
      </c>
      <c r="AD13" s="2">
        <f t="shared" si="0"/>
        <v>23.131360267290884</v>
      </c>
      <c r="AE13" s="2">
        <f t="shared" si="0"/>
        <v>7.2679042275108792</v>
      </c>
      <c r="AF13" s="2">
        <f t="shared" si="0"/>
        <v>4.5160980285779688</v>
      </c>
      <c r="AG13" s="2">
        <f t="shared" si="0"/>
        <v>3.0234625652387801</v>
      </c>
      <c r="AH13" s="2">
        <f t="shared" si="0"/>
        <v>8.3238954459632577</v>
      </c>
      <c r="AI13" s="2">
        <f t="shared" si="0"/>
        <v>1.8756900103572689</v>
      </c>
      <c r="AJ13" s="2">
        <f t="shared" si="0"/>
        <v>1.7305111988760025</v>
      </c>
      <c r="AK13" s="2">
        <f t="shared" si="0"/>
        <v>48.194053991848236</v>
      </c>
      <c r="AL13" s="2">
        <f t="shared" si="0"/>
        <v>34.55723624057697</v>
      </c>
    </row>
    <row r="14" spans="1:38" x14ac:dyDescent="0.25">
      <c r="A14">
        <f t="shared" si="1"/>
        <v>2017</v>
      </c>
      <c r="B14">
        <v>42736</v>
      </c>
      <c r="C14" s="3">
        <v>824979</v>
      </c>
      <c r="D14" s="3">
        <v>761025</v>
      </c>
      <c r="E14" s="4">
        <v>14.070141000000003</v>
      </c>
      <c r="F14" s="3">
        <v>61.097392702175931</v>
      </c>
      <c r="G14" s="3">
        <v>7052.7916666666679</v>
      </c>
      <c r="H14" s="3">
        <v>208138</v>
      </c>
      <c r="I14" s="3">
        <v>180232</v>
      </c>
      <c r="J14" s="3">
        <v>27906</v>
      </c>
      <c r="K14" s="3">
        <v>14449</v>
      </c>
      <c r="L14" s="3">
        <v>5115</v>
      </c>
      <c r="M14" s="3">
        <v>1431</v>
      </c>
      <c r="N14" s="3">
        <v>191694</v>
      </c>
      <c r="O14" s="3">
        <v>59355.34</v>
      </c>
      <c r="P14" s="3">
        <v>39042</v>
      </c>
      <c r="Q14" s="3">
        <v>25338</v>
      </c>
      <c r="R14" s="3">
        <v>67958.66</v>
      </c>
      <c r="S14" s="3">
        <v>16444</v>
      </c>
      <c r="T14" s="3">
        <v>13888</v>
      </c>
      <c r="U14" s="3">
        <v>391975</v>
      </c>
      <c r="V14" s="3">
        <v>261637</v>
      </c>
      <c r="W14" s="2">
        <f t="shared" si="3"/>
        <v>3.6442452518276331</v>
      </c>
      <c r="X14" s="2">
        <f t="shared" si="2"/>
        <v>25.229490690066051</v>
      </c>
      <c r="Y14" s="2">
        <f t="shared" si="0"/>
        <v>21.846859132171851</v>
      </c>
      <c r="Z14" s="2">
        <f t="shared" si="0"/>
        <v>3.382631557894201</v>
      </c>
      <c r="AA14" s="2">
        <f t="shared" si="0"/>
        <v>1.7514385214653949</v>
      </c>
      <c r="AB14" s="2">
        <f t="shared" si="0"/>
        <v>0.62001578221991105</v>
      </c>
      <c r="AC14" s="2">
        <f t="shared" si="0"/>
        <v>0.17345896077354697</v>
      </c>
      <c r="AD14" s="2">
        <f t="shared" si="0"/>
        <v>23.236227831253885</v>
      </c>
      <c r="AE14" s="2">
        <f t="shared" si="0"/>
        <v>7.1947698062617356</v>
      </c>
      <c r="AF14" s="2">
        <f t="shared" si="0"/>
        <v>4.7324840995952622</v>
      </c>
      <c r="AG14" s="2">
        <f t="shared" si="0"/>
        <v>3.0713509071139993</v>
      </c>
      <c r="AH14" s="2">
        <f t="shared" si="0"/>
        <v>8.2376230182828891</v>
      </c>
      <c r="AI14" s="2">
        <f t="shared" si="0"/>
        <v>1.9932628588121637</v>
      </c>
      <c r="AJ14" s="2">
        <f t="shared" si="0"/>
        <v>1.6834367905122434</v>
      </c>
      <c r="AK14" s="2">
        <f t="shared" si="0"/>
        <v>47.513330642355747</v>
      </c>
      <c r="AL14" s="2">
        <f t="shared" si="0"/>
        <v>31.71438303278023</v>
      </c>
    </row>
    <row r="15" spans="1:38" x14ac:dyDescent="0.25">
      <c r="A15">
        <f t="shared" si="1"/>
        <v>2018</v>
      </c>
      <c r="B15">
        <v>43101</v>
      </c>
      <c r="C15" s="3">
        <v>859079</v>
      </c>
      <c r="D15" s="3">
        <v>782115</v>
      </c>
      <c r="E15" s="4">
        <v>14.308697</v>
      </c>
      <c r="F15" s="3">
        <v>61.501446289002956</v>
      </c>
      <c r="G15" s="3">
        <v>7172.833333333333</v>
      </c>
      <c r="H15" s="3">
        <v>217804</v>
      </c>
      <c r="I15" s="3">
        <v>188934</v>
      </c>
      <c r="J15" s="3">
        <v>28870</v>
      </c>
      <c r="K15" s="3">
        <v>14903</v>
      </c>
      <c r="L15" s="3">
        <v>5228</v>
      </c>
      <c r="M15" s="3">
        <v>961</v>
      </c>
      <c r="N15" s="3">
        <v>205322</v>
      </c>
      <c r="O15" s="3">
        <v>61822.44</v>
      </c>
      <c r="P15" s="3">
        <v>41408</v>
      </c>
      <c r="Q15" s="3">
        <v>26950</v>
      </c>
      <c r="R15" s="3">
        <v>75141.56</v>
      </c>
      <c r="S15" s="3">
        <v>12482</v>
      </c>
      <c r="T15" s="3">
        <v>14673</v>
      </c>
      <c r="U15" s="3">
        <v>402033</v>
      </c>
      <c r="V15" s="3">
        <v>269737</v>
      </c>
      <c r="W15" s="2">
        <f t="shared" si="3"/>
        <v>3.7433509790165189</v>
      </c>
      <c r="X15" s="2">
        <f t="shared" si="2"/>
        <v>25.353198017877286</v>
      </c>
      <c r="Y15" s="2">
        <f t="shared" si="0"/>
        <v>21.992622331589992</v>
      </c>
      <c r="Z15" s="2">
        <f t="shared" si="0"/>
        <v>3.3605756862872913</v>
      </c>
      <c r="AA15" s="2">
        <f t="shared" si="0"/>
        <v>1.7347647888028923</v>
      </c>
      <c r="AB15" s="2">
        <f t="shared" si="0"/>
        <v>0.60855870065500384</v>
      </c>
      <c r="AC15" s="2">
        <f t="shared" si="0"/>
        <v>0.11186398456952154</v>
      </c>
      <c r="AD15" s="2">
        <f t="shared" si="0"/>
        <v>23.900246659503956</v>
      </c>
      <c r="AE15" s="2">
        <f t="shared" si="0"/>
        <v>7.1963626162436753</v>
      </c>
      <c r="AF15" s="2">
        <f t="shared" si="0"/>
        <v>4.8200456535429224</v>
      </c>
      <c r="AG15" s="2">
        <f t="shared" si="0"/>
        <v>3.1370805246083306</v>
      </c>
      <c r="AH15" s="2">
        <f t="shared" si="0"/>
        <v>8.7467578651090303</v>
      </c>
      <c r="AI15" s="2">
        <f t="shared" si="0"/>
        <v>1.4529513583733278</v>
      </c>
      <c r="AJ15" s="2">
        <f t="shared" si="0"/>
        <v>1.7079919308934335</v>
      </c>
      <c r="AK15" s="2">
        <f t="shared" si="0"/>
        <v>46.798140799623781</v>
      </c>
      <c r="AL15" s="2">
        <f t="shared" si="0"/>
        <v>31.398392930103054</v>
      </c>
    </row>
    <row r="16" spans="1:38" x14ac:dyDescent="0.25">
      <c r="A16">
        <f t="shared" si="1"/>
        <v>2019</v>
      </c>
      <c r="B16">
        <v>43466</v>
      </c>
      <c r="C16" s="3">
        <v>891811</v>
      </c>
      <c r="D16" s="3">
        <v>798213</v>
      </c>
      <c r="E16" s="4">
        <v>14.544718000000001</v>
      </c>
      <c r="F16" s="3">
        <v>61.66511577774375</v>
      </c>
      <c r="G16" s="3">
        <v>7374.9916666666659</v>
      </c>
      <c r="H16" s="3">
        <v>226957</v>
      </c>
      <c r="I16" s="3">
        <v>194594</v>
      </c>
      <c r="J16" s="3">
        <v>32363</v>
      </c>
      <c r="K16" s="3">
        <v>15517</v>
      </c>
      <c r="L16" s="3">
        <v>5339</v>
      </c>
      <c r="M16" s="3">
        <v>1008</v>
      </c>
      <c r="N16" s="3">
        <v>211094</v>
      </c>
      <c r="O16" s="3">
        <v>64557.29</v>
      </c>
      <c r="P16" s="3">
        <v>42033</v>
      </c>
      <c r="Q16" s="3">
        <v>27689</v>
      </c>
      <c r="R16" s="3">
        <v>76814.710000000006</v>
      </c>
      <c r="S16" s="3">
        <v>15863</v>
      </c>
      <c r="T16" s="3">
        <v>15294</v>
      </c>
      <c r="U16" s="3">
        <v>437373</v>
      </c>
      <c r="V16" s="3">
        <v>293210</v>
      </c>
      <c r="W16" s="2">
        <f t="shared" si="3"/>
        <v>3.8041653297117399</v>
      </c>
      <c r="X16" s="2">
        <f t="shared" si="2"/>
        <v>25.44900208676502</v>
      </c>
      <c r="Y16" s="2">
        <f t="shared" si="0"/>
        <v>21.820094167934684</v>
      </c>
      <c r="Z16" s="2">
        <f t="shared" si="0"/>
        <v>3.6289079188303353</v>
      </c>
      <c r="AA16" s="2">
        <f t="shared" si="0"/>
        <v>1.7399426560111952</v>
      </c>
      <c r="AB16" s="2">
        <f t="shared" si="0"/>
        <v>0.59866944902002783</v>
      </c>
      <c r="AC16" s="2">
        <f t="shared" si="0"/>
        <v>0.11302843315455853</v>
      </c>
      <c r="AD16" s="2">
        <f t="shared" si="0"/>
        <v>23.670261972547994</v>
      </c>
      <c r="AE16" s="2">
        <f t="shared" si="0"/>
        <v>7.2388981521869544</v>
      </c>
      <c r="AF16" s="2">
        <f t="shared" si="0"/>
        <v>4.7132183837158319</v>
      </c>
      <c r="AG16" s="2">
        <f t="shared" si="0"/>
        <v>3.1048058389053286</v>
      </c>
      <c r="AH16" s="2">
        <f t="shared" si="0"/>
        <v>8.6133395977398806</v>
      </c>
      <c r="AI16" s="2">
        <f t="shared" si="0"/>
        <v>1.7787401142170258</v>
      </c>
      <c r="AJ16" s="2">
        <f t="shared" si="0"/>
        <v>1.7149373578033911</v>
      </c>
      <c r="AK16" s="2">
        <f t="shared" si="0"/>
        <v>49.04323898225072</v>
      </c>
      <c r="AL16" s="2">
        <f t="shared" si="0"/>
        <v>32.878042544888999</v>
      </c>
    </row>
    <row r="17" spans="1:38" x14ac:dyDescent="0.25">
      <c r="A17">
        <f t="shared" si="1"/>
        <v>2020</v>
      </c>
      <c r="B17">
        <v>43831</v>
      </c>
      <c r="C17" s="3">
        <v>856414</v>
      </c>
      <c r="D17" s="3">
        <v>757530.15955180465</v>
      </c>
      <c r="E17" s="4">
        <v>14.734014</v>
      </c>
      <c r="F17" s="3">
        <v>64.748266773054596</v>
      </c>
      <c r="G17" s="3">
        <v>7026.1166666666677</v>
      </c>
      <c r="H17" s="3">
        <v>220495.1</v>
      </c>
      <c r="I17" s="3">
        <v>181745.5</v>
      </c>
      <c r="J17" s="3">
        <v>38749.620000000003</v>
      </c>
      <c r="K17" s="3">
        <v>16129.46</v>
      </c>
      <c r="L17" s="3">
        <v>5664.5119999999997</v>
      </c>
      <c r="M17" s="3">
        <v>0</v>
      </c>
      <c r="N17" s="3">
        <v>239043</v>
      </c>
      <c r="O17" s="3">
        <v>73770.679999999993</v>
      </c>
      <c r="P17" s="3">
        <v>44226.03</v>
      </c>
      <c r="Q17" s="3">
        <v>28665.43</v>
      </c>
      <c r="R17" s="3">
        <v>92380.86</v>
      </c>
      <c r="S17" s="3">
        <v>-18547.900000000001</v>
      </c>
      <c r="T17" s="3">
        <v>14623.27</v>
      </c>
      <c r="U17" s="3">
        <v>470544.2</v>
      </c>
      <c r="V17" s="3">
        <v>326381.2</v>
      </c>
      <c r="W17" s="2">
        <f t="shared" si="3"/>
        <v>3.3434322649088992</v>
      </c>
      <c r="X17" s="2">
        <f t="shared" si="2"/>
        <v>25.746321288535686</v>
      </c>
      <c r="Y17" s="2">
        <f t="shared" si="0"/>
        <v>21.221687174660854</v>
      </c>
      <c r="Z17" s="2">
        <f t="shared" si="0"/>
        <v>4.5246364491939648</v>
      </c>
      <c r="AA17" s="2">
        <f t="shared" si="0"/>
        <v>1.883371827177043</v>
      </c>
      <c r="AB17" s="2">
        <f t="shared" si="0"/>
        <v>0.66142216264563625</v>
      </c>
      <c r="AC17" s="2">
        <f t="shared" si="0"/>
        <v>0</v>
      </c>
      <c r="AD17" s="2">
        <f t="shared" si="0"/>
        <v>27.912084575917721</v>
      </c>
      <c r="AE17" s="2">
        <f t="shared" si="0"/>
        <v>8.6139040230542694</v>
      </c>
      <c r="AF17" s="2">
        <f t="shared" si="0"/>
        <v>5.1640947018614831</v>
      </c>
      <c r="AG17" s="2">
        <f t="shared" si="0"/>
        <v>3.3471463567853865</v>
      </c>
      <c r="AH17" s="2">
        <f t="shared" si="0"/>
        <v>10.786939494216583</v>
      </c>
      <c r="AI17" s="2">
        <f t="shared" si="0"/>
        <v>-2.1657632873820374</v>
      </c>
      <c r="AJ17" s="2">
        <f t="shared" si="0"/>
        <v>1.7075001109276589</v>
      </c>
      <c r="AK17" s="2">
        <f t="shared" si="0"/>
        <v>54.943543659958848</v>
      </c>
      <c r="AL17" s="2">
        <f t="shared" si="0"/>
        <v>38.110213051164507</v>
      </c>
    </row>
    <row r="18" spans="1:38" x14ac:dyDescent="0.25">
      <c r="A18">
        <f t="shared" si="1"/>
        <v>2021</v>
      </c>
      <c r="B18">
        <v>44197</v>
      </c>
      <c r="C18" s="3">
        <v>941919</v>
      </c>
      <c r="D18" s="3">
        <v>805946</v>
      </c>
      <c r="E18" s="4">
        <v>14.912783828398837</v>
      </c>
      <c r="F18" s="3">
        <v>62.52848873651827</v>
      </c>
      <c r="G18" s="3">
        <v>7324.9696806051079</v>
      </c>
      <c r="H18" s="3">
        <v>227708.2</v>
      </c>
      <c r="I18" s="3">
        <v>185089.8</v>
      </c>
      <c r="J18" s="3">
        <v>42618.38</v>
      </c>
      <c r="K18" s="3">
        <v>18217.887000000002</v>
      </c>
      <c r="L18" s="3">
        <v>5842.0110000000004</v>
      </c>
      <c r="M18" s="3">
        <v>2502</v>
      </c>
      <c r="N18" s="3">
        <v>242892.79999999999</v>
      </c>
      <c r="O18" s="3">
        <v>76514.78</v>
      </c>
      <c r="P18" s="3">
        <v>44576.1</v>
      </c>
      <c r="Q18" s="3">
        <v>29063.8</v>
      </c>
      <c r="R18" s="3">
        <v>92738.12</v>
      </c>
      <c r="S18" s="3">
        <v>-15184.6</v>
      </c>
      <c r="T18" s="3">
        <v>14437.19</v>
      </c>
      <c r="U18" s="3">
        <v>500166</v>
      </c>
      <c r="V18" s="3">
        <v>356003</v>
      </c>
      <c r="W18" s="2">
        <f t="shared" si="3"/>
        <v>3.0681899808774604</v>
      </c>
      <c r="X18" s="2">
        <f t="shared" si="2"/>
        <v>24.174923746097065</v>
      </c>
      <c r="Y18" s="2">
        <f t="shared" si="0"/>
        <v>19.650288400594956</v>
      </c>
      <c r="Z18" s="2">
        <f t="shared" si="0"/>
        <v>4.5246332221772789</v>
      </c>
      <c r="AA18" s="2">
        <f t="shared" si="0"/>
        <v>1.934124590331016</v>
      </c>
      <c r="AB18" s="2">
        <f t="shared" si="0"/>
        <v>0.6202243505014764</v>
      </c>
      <c r="AC18" s="2">
        <f t="shared" si="0"/>
        <v>0.26562793616011565</v>
      </c>
      <c r="AD18" s="2">
        <f t="shared" si="0"/>
        <v>25.78701565633563</v>
      </c>
      <c r="AE18" s="2">
        <f t="shared" si="0"/>
        <v>8.1232866095704619</v>
      </c>
      <c r="AF18" s="2">
        <f t="shared" si="0"/>
        <v>4.7324769964296296</v>
      </c>
      <c r="AG18" s="2">
        <f t="shared" si="0"/>
        <v>3.0855944088610592</v>
      </c>
      <c r="AH18" s="2">
        <f t="shared" si="0"/>
        <v>9.8456576414744799</v>
      </c>
      <c r="AI18" s="2">
        <f t="shared" si="0"/>
        <v>-1.6120919102385662</v>
      </c>
      <c r="AJ18" s="2">
        <f t="shared" si="0"/>
        <v>1.5327421997008235</v>
      </c>
      <c r="AK18" s="2">
        <f t="shared" si="0"/>
        <v>53.100744331518953</v>
      </c>
      <c r="AL18" s="2">
        <f t="shared" si="0"/>
        <v>37.795500462353985</v>
      </c>
    </row>
    <row r="19" spans="1:38" x14ac:dyDescent="0.25">
      <c r="A19">
        <f t="shared" si="1"/>
        <v>2022</v>
      </c>
      <c r="B19">
        <v>44562</v>
      </c>
      <c r="C19" s="3">
        <v>1001921</v>
      </c>
      <c r="D19" s="3">
        <v>839441</v>
      </c>
      <c r="E19" s="4">
        <v>15.090958602796805</v>
      </c>
      <c r="F19" s="3">
        <v>62.858282906888427</v>
      </c>
      <c r="G19" s="3">
        <v>7595.8574356808285</v>
      </c>
      <c r="H19" s="3">
        <v>228997.6</v>
      </c>
      <c r="I19" s="3">
        <v>192551.7</v>
      </c>
      <c r="J19" s="3">
        <v>36445.85</v>
      </c>
      <c r="K19" s="3">
        <v>17376.990000000002</v>
      </c>
      <c r="L19" s="3">
        <v>6024.8270000000002</v>
      </c>
      <c r="M19" s="3">
        <v>0</v>
      </c>
      <c r="N19" s="3">
        <v>240695.7</v>
      </c>
      <c r="O19" s="3">
        <v>73147.14</v>
      </c>
      <c r="P19" s="3">
        <v>42294.879999999997</v>
      </c>
      <c r="Q19" s="3">
        <v>29207.91</v>
      </c>
      <c r="R19" s="3">
        <v>96045.77</v>
      </c>
      <c r="S19" s="3">
        <v>-11698.1</v>
      </c>
      <c r="T19" s="3">
        <v>14503.05</v>
      </c>
      <c r="U19" s="3">
        <v>526367.1</v>
      </c>
      <c r="V19" s="3">
        <v>382204.1</v>
      </c>
      <c r="W19" s="2">
        <f t="shared" si="3"/>
        <v>2.899647317090726</v>
      </c>
      <c r="X19" s="2">
        <f t="shared" si="2"/>
        <v>22.85585390464917</v>
      </c>
      <c r="Y19" s="2">
        <f t="shared" si="0"/>
        <v>19.218251738410512</v>
      </c>
      <c r="Z19" s="2">
        <f t="shared" si="0"/>
        <v>3.6375971758252397</v>
      </c>
      <c r="AA19" s="2">
        <f t="shared" si="0"/>
        <v>1.7343672804542476</v>
      </c>
      <c r="AB19" s="2">
        <f t="shared" si="0"/>
        <v>0.60132754977687863</v>
      </c>
      <c r="AC19" s="2">
        <f t="shared" si="0"/>
        <v>0</v>
      </c>
      <c r="AD19" s="2">
        <f t="shared" si="0"/>
        <v>24.023421008243165</v>
      </c>
      <c r="AE19" s="2">
        <f t="shared" si="0"/>
        <v>7.3006893757092621</v>
      </c>
      <c r="AF19" s="2">
        <f t="shared" si="0"/>
        <v>4.2213787314568716</v>
      </c>
      <c r="AG19" s="2">
        <f t="shared" si="0"/>
        <v>2.9151909182460494</v>
      </c>
      <c r="AH19" s="2">
        <f t="shared" si="0"/>
        <v>9.5861619828309816</v>
      </c>
      <c r="AI19" s="2">
        <f t="shared" si="0"/>
        <v>-1.1675671035939958</v>
      </c>
      <c r="AJ19" s="2">
        <f t="shared" si="0"/>
        <v>1.4475243058085419</v>
      </c>
      <c r="AK19" s="2">
        <f t="shared" si="0"/>
        <v>52.535788749811609</v>
      </c>
      <c r="AL19" s="2">
        <f t="shared" si="0"/>
        <v>38.147129364490816</v>
      </c>
    </row>
    <row r="20" spans="1:38" x14ac:dyDescent="0.25">
      <c r="A20">
        <f t="shared" si="1"/>
        <v>2023</v>
      </c>
      <c r="B20">
        <v>44927</v>
      </c>
      <c r="C20" s="3">
        <v>1044670.5927861892</v>
      </c>
      <c r="D20" s="3">
        <v>856511.59117252135</v>
      </c>
      <c r="E20" s="4">
        <v>15.268330045951577</v>
      </c>
      <c r="F20" s="3">
        <v>63.373558694367247</v>
      </c>
      <c r="G20" s="3">
        <v>7720.9249253363532</v>
      </c>
      <c r="H20" s="3">
        <v>238945.1</v>
      </c>
      <c r="I20" s="3">
        <v>199517.7</v>
      </c>
      <c r="J20" s="3">
        <v>39427.339999999997</v>
      </c>
      <c r="K20" s="3">
        <v>18616.88</v>
      </c>
      <c r="L20" s="3">
        <v>6213.1109999999999</v>
      </c>
      <c r="M20" s="3">
        <v>0</v>
      </c>
      <c r="N20" s="3">
        <v>239061.2</v>
      </c>
      <c r="O20" s="3">
        <v>73115.3</v>
      </c>
      <c r="P20" s="3">
        <v>41791.81</v>
      </c>
      <c r="Q20" s="3">
        <v>29366.080000000002</v>
      </c>
      <c r="R20" s="3">
        <v>94788.01</v>
      </c>
      <c r="S20" s="3">
        <v>-116.1</v>
      </c>
      <c r="T20" s="3">
        <v>15024.46</v>
      </c>
      <c r="U20" s="3">
        <v>541507.69999999995</v>
      </c>
      <c r="V20" s="3">
        <v>397344.7</v>
      </c>
      <c r="W20" s="2">
        <f t="shared" si="3"/>
        <v>2.8543691275537548</v>
      </c>
      <c r="X20" s="2">
        <f t="shared" si="2"/>
        <v>22.872769813757404</v>
      </c>
      <c r="Y20" s="2">
        <f t="shared" si="0"/>
        <v>19.098623181100201</v>
      </c>
      <c r="Z20" s="2">
        <f t="shared" si="0"/>
        <v>3.7741408892199493</v>
      </c>
      <c r="AA20" s="2">
        <f t="shared" si="0"/>
        <v>1.7820813688598089</v>
      </c>
      <c r="AB20" s="2">
        <f t="shared" si="0"/>
        <v>0.59474355293464509</v>
      </c>
      <c r="AC20" s="2">
        <f t="shared" si="0"/>
        <v>0</v>
      </c>
      <c r="AD20" s="2">
        <f t="shared" si="0"/>
        <v>22.883883364842472</v>
      </c>
      <c r="AE20" s="2">
        <f t="shared" si="0"/>
        <v>6.9988856300623725</v>
      </c>
      <c r="AF20" s="2">
        <f t="shared" si="0"/>
        <v>4.0004773072571265</v>
      </c>
      <c r="AG20" s="2">
        <f t="shared" si="0"/>
        <v>2.8110372975733129</v>
      </c>
      <c r="AH20" s="2">
        <f t="shared" si="0"/>
        <v>9.0734831299496612</v>
      </c>
      <c r="AI20" s="2">
        <f t="shared" si="0"/>
        <v>-1.1113551085070313E-2</v>
      </c>
      <c r="AJ20" s="2">
        <f t="shared" si="0"/>
        <v>1.4382007212368262</v>
      </c>
      <c r="AK20" s="2">
        <f t="shared" si="0"/>
        <v>51.835258285175961</v>
      </c>
      <c r="AL20" s="2">
        <f t="shared" si="0"/>
        <v>38.035405872798776</v>
      </c>
    </row>
    <row r="21" spans="1:38" x14ac:dyDescent="0.25">
      <c r="A21">
        <f t="shared" si="1"/>
        <v>2024</v>
      </c>
      <c r="B21">
        <v>45292</v>
      </c>
      <c r="C21" s="3">
        <v>1086127.2412690951</v>
      </c>
      <c r="D21" s="3">
        <v>872066.82312461617</v>
      </c>
      <c r="E21" s="4">
        <v>15.444559770237271</v>
      </c>
      <c r="F21" s="3">
        <v>64.091781203905271</v>
      </c>
      <c r="G21" s="3">
        <v>7793.4485560553485</v>
      </c>
      <c r="H21" s="3">
        <v>247511.7</v>
      </c>
      <c r="I21" s="3">
        <v>207309</v>
      </c>
      <c r="J21" s="3">
        <v>40202.71</v>
      </c>
      <c r="K21" s="3">
        <v>19516.740000000002</v>
      </c>
      <c r="L21" s="3">
        <v>6406.9859999999999</v>
      </c>
      <c r="M21" s="3">
        <v>0</v>
      </c>
      <c r="N21" s="3">
        <v>241187.5</v>
      </c>
      <c r="O21" s="3">
        <v>74697</v>
      </c>
      <c r="P21" s="3">
        <v>42233.01</v>
      </c>
      <c r="Q21" s="3">
        <v>29650.39</v>
      </c>
      <c r="R21" s="3">
        <v>94607.1</v>
      </c>
      <c r="S21" s="3">
        <v>6324.2</v>
      </c>
      <c r="T21" s="3">
        <v>15718.34</v>
      </c>
      <c r="U21" s="3">
        <v>550901.80000000005</v>
      </c>
      <c r="V21" s="3">
        <v>406738.8</v>
      </c>
      <c r="W21" s="2">
        <f t="shared" si="3"/>
        <v>2.902699259862787</v>
      </c>
      <c r="X21" s="2">
        <f t="shared" si="2"/>
        <v>22.788462584806613</v>
      </c>
      <c r="Y21" s="2">
        <f t="shared" si="2"/>
        <v>19.086990190741183</v>
      </c>
      <c r="Z21" s="2">
        <f t="shared" si="2"/>
        <v>3.7014733147678704</v>
      </c>
      <c r="AA21" s="2">
        <f t="shared" si="2"/>
        <v>1.7969110117517624</v>
      </c>
      <c r="AB21" s="2">
        <f t="shared" si="2"/>
        <v>0.58989276362442578</v>
      </c>
      <c r="AC21" s="2">
        <f t="shared" si="2"/>
        <v>0</v>
      </c>
      <c r="AD21" s="2">
        <f t="shared" si="2"/>
        <v>22.206191948392924</v>
      </c>
      <c r="AE21" s="2">
        <f t="shared" si="2"/>
        <v>6.8773710079050794</v>
      </c>
      <c r="AF21" s="2">
        <f t="shared" si="2"/>
        <v>3.8884035309391982</v>
      </c>
      <c r="AG21" s="2">
        <f t="shared" si="2"/>
        <v>2.7299186387549526</v>
      </c>
      <c r="AH21" s="2">
        <f t="shared" si="2"/>
        <v>8.7104987707936949</v>
      </c>
      <c r="AI21" s="2">
        <f t="shared" si="2"/>
        <v>0.5822706364136887</v>
      </c>
      <c r="AJ21" s="2">
        <f t="shared" si="2"/>
        <v>1.447191397357253</v>
      </c>
      <c r="AK21" s="2">
        <f t="shared" si="2"/>
        <v>50.721663085836418</v>
      </c>
      <c r="AL21" s="2">
        <f t="shared" si="2"/>
        <v>37.448540515818607</v>
      </c>
    </row>
    <row r="22" spans="1:38" x14ac:dyDescent="0.25">
      <c r="A22">
        <f t="shared" si="1"/>
        <v>2025</v>
      </c>
      <c r="B22">
        <v>45658</v>
      </c>
      <c r="C22" s="3">
        <v>1127243.9967740334</v>
      </c>
      <c r="D22" s="3">
        <v>886143.55751755345</v>
      </c>
      <c r="E22" s="4">
        <v>15.619641862561885</v>
      </c>
      <c r="F22" s="3">
        <v>64.641263939934149</v>
      </c>
      <c r="G22" s="3">
        <v>7865.5568158042643</v>
      </c>
      <c r="H22" s="3">
        <v>256784.9</v>
      </c>
      <c r="I22" s="3">
        <v>215596.79999999999</v>
      </c>
      <c r="J22" s="3">
        <v>41188.11</v>
      </c>
      <c r="K22" s="3">
        <v>20279.8</v>
      </c>
      <c r="L22" s="3">
        <v>6606.607</v>
      </c>
      <c r="M22" s="3">
        <v>0</v>
      </c>
      <c r="N22" s="3">
        <v>244778</v>
      </c>
      <c r="O22" s="3">
        <v>76329.72</v>
      </c>
      <c r="P22" s="3">
        <v>42649.7</v>
      </c>
      <c r="Q22" s="3">
        <v>29975.33</v>
      </c>
      <c r="R22" s="3">
        <v>95823.25</v>
      </c>
      <c r="S22" s="3">
        <v>12006.9</v>
      </c>
      <c r="T22" s="3">
        <v>16669.849999999999</v>
      </c>
      <c r="U22" s="3">
        <v>555564.80000000005</v>
      </c>
      <c r="V22" s="3">
        <v>411401.8</v>
      </c>
      <c r="W22" s="2">
        <f t="shared" si="3"/>
        <v>3.0259204090456766</v>
      </c>
      <c r="X22" s="2">
        <f t="shared" si="2"/>
        <v>22.779886230032851</v>
      </c>
      <c r="Y22" s="2">
        <f t="shared" si="2"/>
        <v>19.126010040150906</v>
      </c>
      <c r="Z22" s="2">
        <f t="shared" si="2"/>
        <v>3.6538770770013285</v>
      </c>
      <c r="AA22" s="2">
        <f t="shared" si="2"/>
        <v>1.7990603682997723</v>
      </c>
      <c r="AB22" s="2">
        <f t="shared" si="2"/>
        <v>0.58608491319598088</v>
      </c>
      <c r="AC22" s="2">
        <f t="shared" si="2"/>
        <v>0</v>
      </c>
      <c r="AD22" s="2">
        <f t="shared" si="2"/>
        <v>21.714730856896107</v>
      </c>
      <c r="AE22" s="2">
        <f t="shared" si="2"/>
        <v>6.7713574184863017</v>
      </c>
      <c r="AF22" s="2">
        <f t="shared" si="2"/>
        <v>3.7835375590427325</v>
      </c>
      <c r="AG22" s="2">
        <f t="shared" si="2"/>
        <v>2.659169628384265</v>
      </c>
      <c r="AH22" s="2">
        <f t="shared" si="2"/>
        <v>8.5006662509828086</v>
      </c>
      <c r="AI22" s="2">
        <f t="shared" si="2"/>
        <v>1.0651553731367438</v>
      </c>
      <c r="AJ22" s="2">
        <f t="shared" si="2"/>
        <v>1.4788147062841821</v>
      </c>
      <c r="AK22" s="2">
        <f t="shared" si="2"/>
        <v>49.285230313040046</v>
      </c>
      <c r="AL22" s="2">
        <f t="shared" si="2"/>
        <v>36.496251137939687</v>
      </c>
    </row>
    <row r="23" spans="1:38" x14ac:dyDescent="0.25">
      <c r="A23">
        <f t="shared" si="1"/>
        <v>2026</v>
      </c>
      <c r="B23">
        <v>46023</v>
      </c>
      <c r="C23" s="3">
        <v>1169023.319023476</v>
      </c>
      <c r="D23" s="3">
        <v>900967.93329968094</v>
      </c>
      <c r="E23" s="4">
        <v>15.793612251388083</v>
      </c>
      <c r="F23" s="3">
        <v>65.541712015717636</v>
      </c>
      <c r="G23" s="3">
        <v>7911.2423046906133</v>
      </c>
      <c r="H23" s="3">
        <v>266424.40000000002</v>
      </c>
      <c r="I23" s="3">
        <v>223587.5</v>
      </c>
      <c r="J23" s="3">
        <v>42836.93</v>
      </c>
      <c r="K23" s="3">
        <v>21040.81</v>
      </c>
      <c r="L23" s="3">
        <v>6812.1559999999999</v>
      </c>
      <c r="M23" s="3">
        <v>0</v>
      </c>
      <c r="N23" s="3">
        <v>254175</v>
      </c>
      <c r="O23" s="3">
        <v>79806.12</v>
      </c>
      <c r="P23" s="3">
        <v>44109.24</v>
      </c>
      <c r="Q23" s="3">
        <v>30884.91</v>
      </c>
      <c r="R23" s="3">
        <v>99374.77</v>
      </c>
      <c r="S23" s="3">
        <v>12249.37</v>
      </c>
      <c r="T23" s="3">
        <v>17534.75</v>
      </c>
      <c r="U23" s="3">
        <v>560850.19999999995</v>
      </c>
      <c r="V23" s="3">
        <v>416687.2</v>
      </c>
      <c r="W23" s="2">
        <f t="shared" si="3"/>
        <v>3.1562024807907192</v>
      </c>
      <c r="X23" s="2">
        <f t="shared" si="2"/>
        <v>22.79034093370808</v>
      </c>
      <c r="Y23" s="2">
        <f t="shared" si="2"/>
        <v>19.126008554454675</v>
      </c>
      <c r="Z23" s="2">
        <f t="shared" si="2"/>
        <v>3.6643349454981884</v>
      </c>
      <c r="AA23" s="2">
        <f t="shared" si="2"/>
        <v>1.7998623002299123</v>
      </c>
      <c r="AB23" s="2">
        <f t="shared" si="2"/>
        <v>0.58272199443296135</v>
      </c>
      <c r="AC23" s="2">
        <f t="shared" si="2"/>
        <v>0</v>
      </c>
      <c r="AD23" s="2">
        <f t="shared" si="2"/>
        <v>21.742508969993928</v>
      </c>
      <c r="AE23" s="2">
        <f t="shared" si="2"/>
        <v>6.8267346511671558</v>
      </c>
      <c r="AF23" s="2">
        <f t="shared" si="2"/>
        <v>3.7731702423905378</v>
      </c>
      <c r="AG23" s="2">
        <f t="shared" si="2"/>
        <v>2.6419413109568413</v>
      </c>
      <c r="AH23" s="2">
        <f t="shared" si="2"/>
        <v>8.5006661871391103</v>
      </c>
      <c r="AI23" s="2">
        <f t="shared" si="2"/>
        <v>1.0478293974693598</v>
      </c>
      <c r="AJ23" s="2">
        <f t="shared" si="2"/>
        <v>1.4999486934655297</v>
      </c>
      <c r="AK23" s="2">
        <f t="shared" si="2"/>
        <v>47.975963428043229</v>
      </c>
      <c r="AL23" s="2">
        <f t="shared" si="2"/>
        <v>35.644045180216992</v>
      </c>
    </row>
    <row r="24" spans="1:38" x14ac:dyDescent="0.25">
      <c r="A24">
        <f t="shared" si="1"/>
        <v>2027</v>
      </c>
      <c r="B24">
        <v>46388</v>
      </c>
      <c r="C24" s="3">
        <v>1212107.5421993798</v>
      </c>
      <c r="D24" s="3">
        <v>915855.20403873478</v>
      </c>
      <c r="E24" s="4">
        <v>15.966202589718224</v>
      </c>
      <c r="F24" s="3">
        <v>66.367418351221701</v>
      </c>
      <c r="G24" s="3">
        <v>7956.4349484310324</v>
      </c>
      <c r="H24" s="3">
        <v>276356.5</v>
      </c>
      <c r="I24" s="3">
        <v>231827.8</v>
      </c>
      <c r="J24" s="3">
        <v>44528.73</v>
      </c>
      <c r="K24" s="3">
        <v>21815.14</v>
      </c>
      <c r="L24" s="3">
        <v>7023.79</v>
      </c>
      <c r="M24" s="3">
        <v>0</v>
      </c>
      <c r="N24" s="3">
        <v>263971.3</v>
      </c>
      <c r="O24" s="3">
        <v>83477.53</v>
      </c>
      <c r="P24" s="3">
        <v>45630.41</v>
      </c>
      <c r="Q24" s="3">
        <v>31826.18</v>
      </c>
      <c r="R24" s="3">
        <v>103037.2</v>
      </c>
      <c r="S24" s="3">
        <v>12385.18</v>
      </c>
      <c r="T24" s="3">
        <v>18286.13</v>
      </c>
      <c r="U24" s="3">
        <v>566751.1</v>
      </c>
      <c r="V24" s="3">
        <v>422588.1</v>
      </c>
      <c r="W24" s="2">
        <f t="shared" si="3"/>
        <v>3.2604303252454936</v>
      </c>
      <c r="X24" s="2">
        <f t="shared" si="2"/>
        <v>22.799668377489731</v>
      </c>
      <c r="Y24" s="2">
        <f t="shared" si="2"/>
        <v>19.126009197116819</v>
      </c>
      <c r="Z24" s="2">
        <f t="shared" si="2"/>
        <v>3.6736616554008261</v>
      </c>
      <c r="AA24" s="2">
        <f t="shared" si="2"/>
        <v>1.7997693472326917</v>
      </c>
      <c r="AB24" s="2">
        <f t="shared" si="2"/>
        <v>0.57946921007151486</v>
      </c>
      <c r="AC24" s="2">
        <f t="shared" si="2"/>
        <v>0</v>
      </c>
      <c r="AD24" s="2">
        <f t="shared" si="2"/>
        <v>21.77787785405755</v>
      </c>
      <c r="AE24" s="2">
        <f t="shared" si="2"/>
        <v>6.8869738941257053</v>
      </c>
      <c r="AF24" s="2">
        <f t="shared" si="2"/>
        <v>3.7645512804254331</v>
      </c>
      <c r="AG24" s="2">
        <f t="shared" si="2"/>
        <v>2.6256894617000004</v>
      </c>
      <c r="AH24" s="2">
        <f t="shared" si="2"/>
        <v>8.5006648678250194</v>
      </c>
      <c r="AI24" s="2">
        <f t="shared" si="2"/>
        <v>1.0217888734135736</v>
      </c>
      <c r="AJ24" s="2">
        <f t="shared" si="2"/>
        <v>1.5086227387728037</v>
      </c>
      <c r="AK24" s="2">
        <f t="shared" si="2"/>
        <v>46.757493066302118</v>
      </c>
      <c r="AL24" s="2">
        <f t="shared" si="2"/>
        <v>34.863911434228861</v>
      </c>
    </row>
    <row r="25" spans="1:38" x14ac:dyDescent="0.25">
      <c r="A25">
        <f t="shared" si="1"/>
        <v>2028</v>
      </c>
      <c r="B25">
        <v>46753</v>
      </c>
      <c r="C25" s="3">
        <v>1256670.4065650771</v>
      </c>
      <c r="D25" s="3">
        <v>930908.80610574991</v>
      </c>
      <c r="E25" s="4">
        <v>16.136707211070597</v>
      </c>
      <c r="F25" s="3">
        <v>67.178090673360686</v>
      </c>
      <c r="G25" s="3">
        <v>8001.4702220424806</v>
      </c>
      <c r="H25" s="3">
        <v>286628.5</v>
      </c>
      <c r="I25" s="3">
        <v>240350.9</v>
      </c>
      <c r="J25" s="3">
        <v>46277.62</v>
      </c>
      <c r="K25" s="3">
        <v>22614.78</v>
      </c>
      <c r="L25" s="3">
        <v>7241.5280000000002</v>
      </c>
      <c r="M25" s="3">
        <v>0</v>
      </c>
      <c r="N25" s="3">
        <v>274148.2</v>
      </c>
      <c r="O25" s="3">
        <v>87323.69</v>
      </c>
      <c r="P25" s="3">
        <v>47219.839999999997</v>
      </c>
      <c r="Q25" s="3">
        <v>32779.29</v>
      </c>
      <c r="R25" s="3">
        <v>106825.4</v>
      </c>
      <c r="S25" s="3">
        <v>12480.31</v>
      </c>
      <c r="T25" s="3">
        <v>18951.09</v>
      </c>
      <c r="U25" s="3">
        <v>573221.9</v>
      </c>
      <c r="V25" s="3">
        <v>429058.9</v>
      </c>
      <c r="W25" s="2">
        <f t="shared" si="3"/>
        <v>3.3438117720459655</v>
      </c>
      <c r="X25" s="2">
        <f t="shared" si="2"/>
        <v>22.808566072901854</v>
      </c>
      <c r="Y25" s="2">
        <f t="shared" si="2"/>
        <v>19.126009393104408</v>
      </c>
      <c r="Z25" s="2">
        <f t="shared" si="2"/>
        <v>3.6825582713046483</v>
      </c>
      <c r="AA25" s="2">
        <f t="shared" si="2"/>
        <v>1.7995792597530931</v>
      </c>
      <c r="AB25" s="2">
        <f t="shared" si="2"/>
        <v>0.57624719752839948</v>
      </c>
      <c r="AC25" s="2">
        <f t="shared" si="2"/>
        <v>0</v>
      </c>
      <c r="AD25" s="2">
        <f t="shared" si="2"/>
        <v>21.815441707531221</v>
      </c>
      <c r="AE25" s="2">
        <f t="shared" si="2"/>
        <v>6.9488140680169597</v>
      </c>
      <c r="AF25" s="2">
        <f t="shared" si="2"/>
        <v>3.7575357670010274</v>
      </c>
      <c r="AG25" s="2">
        <f t="shared" si="2"/>
        <v>2.6084238021962611</v>
      </c>
      <c r="AH25" s="2">
        <f t="shared" si="2"/>
        <v>8.5006696618241726</v>
      </c>
      <c r="AI25" s="2">
        <f t="shared" si="2"/>
        <v>0.99312516112423488</v>
      </c>
      <c r="AJ25" s="2">
        <f t="shared" si="2"/>
        <v>1.5080398090856619</v>
      </c>
      <c r="AK25" s="2">
        <f t="shared" si="2"/>
        <v>45.614339050667816</v>
      </c>
      <c r="AL25" s="2">
        <f t="shared" si="2"/>
        <v>34.14251642741943</v>
      </c>
    </row>
    <row r="26" spans="1:38" x14ac:dyDescent="0.25">
      <c r="A26">
        <f t="shared" si="1"/>
        <v>2029</v>
      </c>
      <c r="B26">
        <v>47119</v>
      </c>
      <c r="C26" s="3">
        <v>1302712.0523429427</v>
      </c>
      <c r="D26" s="3">
        <v>946093.12554263289</v>
      </c>
      <c r="E26" s="4">
        <v>16.30499969947536</v>
      </c>
      <c r="F26" s="3">
        <v>67.988194560905498</v>
      </c>
      <c r="G26" s="3">
        <v>8045.6838961076373</v>
      </c>
      <c r="H26" s="3">
        <v>297246.90000000002</v>
      </c>
      <c r="I26" s="3">
        <v>249156.8</v>
      </c>
      <c r="J26" s="3">
        <v>48090.14</v>
      </c>
      <c r="K26" s="3">
        <v>23445.08</v>
      </c>
      <c r="L26" s="3">
        <v>7465.5590000000002</v>
      </c>
      <c r="M26" s="3">
        <v>0</v>
      </c>
      <c r="N26" s="3">
        <v>284655.3</v>
      </c>
      <c r="O26" s="3">
        <v>91318.96</v>
      </c>
      <c r="P26" s="3">
        <v>48834.28</v>
      </c>
      <c r="Q26" s="3">
        <v>33762.82</v>
      </c>
      <c r="R26" s="3">
        <v>110739.2</v>
      </c>
      <c r="S26" s="3">
        <v>12591.69</v>
      </c>
      <c r="T26" s="3">
        <v>19549.830000000002</v>
      </c>
      <c r="U26" s="3">
        <v>580180</v>
      </c>
      <c r="V26" s="3">
        <v>436017</v>
      </c>
      <c r="W26" s="2">
        <f t="shared" si="3"/>
        <v>3.4105169394260759</v>
      </c>
      <c r="X26" s="2">
        <f t="shared" si="2"/>
        <v>22.817544327266955</v>
      </c>
      <c r="Y26" s="2">
        <f t="shared" si="2"/>
        <v>19.126007128888432</v>
      </c>
      <c r="Z26" s="2">
        <f t="shared" si="2"/>
        <v>3.6915402688959027</v>
      </c>
      <c r="AA26" s="2">
        <f t="shared" si="2"/>
        <v>1.7997131413525922</v>
      </c>
      <c r="AB26" s="2">
        <f t="shared" si="2"/>
        <v>0.57307821683027393</v>
      </c>
      <c r="AC26" s="2">
        <f t="shared" si="2"/>
        <v>0</v>
      </c>
      <c r="AD26" s="2">
        <f t="shared" si="2"/>
        <v>21.850976160698302</v>
      </c>
      <c r="AE26" s="2">
        <f t="shared" si="2"/>
        <v>7.0099113488481049</v>
      </c>
      <c r="AF26" s="2">
        <f t="shared" si="2"/>
        <v>3.7486626390053721</v>
      </c>
      <c r="AG26" s="2">
        <f t="shared" si="2"/>
        <v>2.591733141585447</v>
      </c>
      <c r="AH26" s="2">
        <f t="shared" si="2"/>
        <v>8.5006659607419977</v>
      </c>
      <c r="AI26" s="2">
        <f t="shared" si="2"/>
        <v>0.96657507523275765</v>
      </c>
      <c r="AJ26" s="2">
        <f t="shared" si="2"/>
        <v>1.5007023205810837</v>
      </c>
      <c r="AK26" s="2">
        <f t="shared" si="2"/>
        <v>44.536319362098446</v>
      </c>
      <c r="AL26" s="2">
        <f t="shared" si="2"/>
        <v>33.469944429839146</v>
      </c>
    </row>
    <row r="27" spans="1:38" x14ac:dyDescent="0.25">
      <c r="A27">
        <f t="shared" si="1"/>
        <v>2030</v>
      </c>
      <c r="B27">
        <v>47484</v>
      </c>
      <c r="C27" s="3">
        <v>1350628.8648652609</v>
      </c>
      <c r="D27" s="3">
        <v>961659.78319417243</v>
      </c>
      <c r="E27" s="4">
        <v>16.470903713702445</v>
      </c>
      <c r="F27" s="3">
        <v>68.802655789363314</v>
      </c>
      <c r="G27" s="3">
        <v>8091.3115524030036</v>
      </c>
      <c r="H27" s="3">
        <v>308291.7</v>
      </c>
      <c r="I27" s="3">
        <v>258321.4</v>
      </c>
      <c r="J27" s="3">
        <v>49970.36</v>
      </c>
      <c r="K27" s="3">
        <v>24308.16</v>
      </c>
      <c r="L27" s="3">
        <v>7696.0360000000001</v>
      </c>
      <c r="M27" s="3">
        <v>0</v>
      </c>
      <c r="N27" s="3">
        <v>295641.40000000002</v>
      </c>
      <c r="O27" s="3">
        <v>95489.82</v>
      </c>
      <c r="P27" s="3">
        <v>50532.59</v>
      </c>
      <c r="Q27" s="3">
        <v>34806.53</v>
      </c>
      <c r="R27" s="3">
        <v>114812.5</v>
      </c>
      <c r="S27" s="3">
        <v>12650.35</v>
      </c>
      <c r="T27" s="3">
        <v>20096.740000000002</v>
      </c>
      <c r="U27" s="3">
        <v>587626.4</v>
      </c>
      <c r="V27" s="3">
        <v>443463.4</v>
      </c>
      <c r="W27" s="2">
        <f t="shared" si="3"/>
        <v>3.4638801751180672</v>
      </c>
      <c r="X27" s="2">
        <f t="shared" si="2"/>
        <v>22.825789380027448</v>
      </c>
      <c r="Y27" s="2">
        <f t="shared" si="2"/>
        <v>19.126009129515399</v>
      </c>
      <c r="Z27" s="2">
        <f t="shared" si="2"/>
        <v>3.6997846928871208</v>
      </c>
      <c r="AA27" s="2">
        <f t="shared" si="2"/>
        <v>1.7997660669294957</v>
      </c>
      <c r="AB27" s="2">
        <f t="shared" si="2"/>
        <v>0.56981130791749801</v>
      </c>
      <c r="AC27" s="2">
        <f t="shared" si="2"/>
        <v>0</v>
      </c>
      <c r="AD27" s="2">
        <f t="shared" si="2"/>
        <v>21.88916642393048</v>
      </c>
      <c r="AE27" s="2">
        <f t="shared" si="2"/>
        <v>7.0700265990188278</v>
      </c>
      <c r="AF27" s="2">
        <f t="shared" si="2"/>
        <v>3.7414119684937388</v>
      </c>
      <c r="AG27" s="2">
        <f t="shared" si="2"/>
        <v>2.5770610199029256</v>
      </c>
      <c r="AH27" s="2">
        <f t="shared" si="2"/>
        <v>8.5006697980983645</v>
      </c>
      <c r="AI27" s="2">
        <f t="shared" si="2"/>
        <v>0.93662665807619938</v>
      </c>
      <c r="AJ27" s="2">
        <f t="shared" si="2"/>
        <v>1.4879542798757568</v>
      </c>
      <c r="AK27" s="2">
        <f t="shared" si="2"/>
        <v>43.507614511009415</v>
      </c>
      <c r="AL27" s="2">
        <f t="shared" si="2"/>
        <v>32.833845887355594</v>
      </c>
    </row>
    <row r="28" spans="1:38" x14ac:dyDescent="0.25">
      <c r="A28">
        <f t="shared" si="1"/>
        <v>2031</v>
      </c>
      <c r="B28">
        <v>47849</v>
      </c>
      <c r="C28" s="3">
        <v>1400441.4287330601</v>
      </c>
      <c r="D28" s="3">
        <v>977574.97875607316</v>
      </c>
      <c r="E28" s="4">
        <v>16.634194267275102</v>
      </c>
      <c r="F28" s="3">
        <v>69.624234873647822</v>
      </c>
      <c r="G28" s="3">
        <v>8137.2180885232747</v>
      </c>
      <c r="H28" s="3">
        <v>319769.7</v>
      </c>
      <c r="I28" s="3">
        <v>267848.5</v>
      </c>
      <c r="J28" s="3">
        <v>51921.16</v>
      </c>
      <c r="K28" s="3">
        <v>25205.46</v>
      </c>
      <c r="L28" s="3">
        <v>7933.0529999999999</v>
      </c>
      <c r="M28" s="3">
        <v>0</v>
      </c>
      <c r="N28" s="3">
        <v>307129.2</v>
      </c>
      <c r="O28" s="3">
        <v>99849.94</v>
      </c>
      <c r="P28" s="3">
        <v>52297.95</v>
      </c>
      <c r="Q28" s="3">
        <v>35934.410000000003</v>
      </c>
      <c r="R28" s="3">
        <v>119046.9</v>
      </c>
      <c r="S28" s="3">
        <v>12640.53</v>
      </c>
      <c r="T28" s="3">
        <v>20605.54</v>
      </c>
      <c r="U28" s="3">
        <v>595591.4</v>
      </c>
      <c r="V28" s="3">
        <v>451428.4</v>
      </c>
      <c r="W28" s="2">
        <f t="shared" si="3"/>
        <v>3.5065715223141778</v>
      </c>
      <c r="X28" s="2">
        <f t="shared" si="2"/>
        <v>22.83349331426782</v>
      </c>
      <c r="Y28" s="2">
        <f t="shared" si="2"/>
        <v>19.126005165550907</v>
      </c>
      <c r="Z28" s="2">
        <f t="shared" si="2"/>
        <v>3.7074852924746455</v>
      </c>
      <c r="AA28" s="2">
        <f t="shared" si="2"/>
        <v>1.7998225047371434</v>
      </c>
      <c r="AB28" s="2">
        <f t="shared" si="2"/>
        <v>0.56646803195309714</v>
      </c>
      <c r="AC28" s="2">
        <f t="shared" si="2"/>
        <v>0</v>
      </c>
      <c r="AD28" s="2">
        <f t="shared" si="2"/>
        <v>21.930885055139445</v>
      </c>
      <c r="AE28" s="2">
        <f t="shared" si="2"/>
        <v>7.1298904724870518</v>
      </c>
      <c r="AF28" s="2">
        <f t="shared" si="2"/>
        <v>3.7343903805611123</v>
      </c>
      <c r="AG28" s="2">
        <f t="shared" si="2"/>
        <v>2.5659345162695488</v>
      </c>
      <c r="AH28" s="2">
        <f t="shared" si="2"/>
        <v>8.5006696858217321</v>
      </c>
      <c r="AI28" s="2">
        <f t="shared" si="2"/>
        <v>0.90261040131007342</v>
      </c>
      <c r="AJ28" s="2">
        <f t="shared" si="2"/>
        <v>1.4713603566156459</v>
      </c>
      <c r="AK28" s="2">
        <f t="shared" si="2"/>
        <v>42.52883325072829</v>
      </c>
      <c r="AL28" s="2">
        <f t="shared" si="2"/>
        <v>32.234721905391972</v>
      </c>
    </row>
    <row r="29" spans="1:38" x14ac:dyDescent="0.25">
      <c r="A29">
        <f t="shared" si="1"/>
        <v>2032</v>
      </c>
      <c r="B29">
        <v>48214</v>
      </c>
      <c r="C29" s="3">
        <v>1452700.2089229752</v>
      </c>
      <c r="D29" s="3">
        <v>994170.91173973272</v>
      </c>
      <c r="E29" s="4">
        <v>16.794583165563882</v>
      </c>
      <c r="F29" s="3">
        <v>70.453100160646315</v>
      </c>
      <c r="G29" s="3">
        <v>8184.9750117956009</v>
      </c>
      <c r="H29" s="3">
        <v>331795.59999999998</v>
      </c>
      <c r="I29" s="3">
        <v>277843.5</v>
      </c>
      <c r="J29" s="3">
        <v>53952.07</v>
      </c>
      <c r="K29" s="3">
        <v>26140.46</v>
      </c>
      <c r="L29" s="3">
        <v>8176.7070000000003</v>
      </c>
      <c r="M29" s="3">
        <v>0</v>
      </c>
      <c r="N29" s="3">
        <v>319296.8</v>
      </c>
      <c r="O29" s="3">
        <v>104535.3</v>
      </c>
      <c r="P29" s="3">
        <v>54109.22</v>
      </c>
      <c r="Q29" s="3">
        <v>37163.050000000003</v>
      </c>
      <c r="R29" s="3">
        <v>123489.2</v>
      </c>
      <c r="S29" s="3">
        <v>12498.84</v>
      </c>
      <c r="T29" s="3">
        <v>21088.25</v>
      </c>
      <c r="U29" s="3">
        <v>604180.80000000005</v>
      </c>
      <c r="V29" s="3">
        <v>460017.8</v>
      </c>
      <c r="W29" s="2">
        <f t="shared" si="3"/>
        <v>3.5407243959533328</v>
      </c>
      <c r="X29" s="2">
        <f t="shared" si="2"/>
        <v>22.839922370906216</v>
      </c>
      <c r="Y29" s="2">
        <f t="shared" si="2"/>
        <v>19.12600399541429</v>
      </c>
      <c r="Z29" s="2">
        <f t="shared" si="2"/>
        <v>3.7139163103721033</v>
      </c>
      <c r="AA29" s="2">
        <f t="shared" si="2"/>
        <v>1.7994394052837928</v>
      </c>
      <c r="AB29" s="2">
        <f t="shared" si="2"/>
        <v>0.56286265740005437</v>
      </c>
      <c r="AC29" s="2">
        <f t="shared" si="2"/>
        <v>0</v>
      </c>
      <c r="AD29" s="2">
        <f t="shared" si="2"/>
        <v>21.979538382301541</v>
      </c>
      <c r="AE29" s="2">
        <f t="shared" si="2"/>
        <v>7.1959306784640686</v>
      </c>
      <c r="AF29" s="2">
        <f t="shared" si="2"/>
        <v>3.7247340963842985</v>
      </c>
      <c r="AG29" s="2">
        <f t="shared" si="2"/>
        <v>2.5582050427013092</v>
      </c>
      <c r="AH29" s="2">
        <f t="shared" si="2"/>
        <v>8.5006664996320396</v>
      </c>
      <c r="AI29" s="2">
        <f t="shared" si="2"/>
        <v>0.86038674209777788</v>
      </c>
      <c r="AJ29" s="2">
        <f t="shared" si="2"/>
        <v>1.4516587710574314</v>
      </c>
      <c r="AK29" s="2">
        <f t="shared" si="2"/>
        <v>41.590191581781127</v>
      </c>
      <c r="AL29" s="2">
        <f t="shared" si="2"/>
        <v>31.666395941462344</v>
      </c>
    </row>
    <row r="30" spans="1:38" x14ac:dyDescent="0.25">
      <c r="A30">
        <f t="shared" si="1"/>
        <v>2033</v>
      </c>
      <c r="B30">
        <v>48580</v>
      </c>
      <c r="C30" s="3">
        <v>1507735.7786041023</v>
      </c>
      <c r="D30" s="3">
        <v>1011602.6411821108</v>
      </c>
      <c r="E30" s="4">
        <v>16.951838898384555</v>
      </c>
      <c r="F30" s="3">
        <v>71.290487767599032</v>
      </c>
      <c r="G30" s="3">
        <v>8236.0140072163103</v>
      </c>
      <c r="H30" s="3">
        <v>344441.9</v>
      </c>
      <c r="I30" s="3">
        <v>288369.7</v>
      </c>
      <c r="J30" s="3">
        <v>56072.23</v>
      </c>
      <c r="K30" s="3">
        <v>27117.81</v>
      </c>
      <c r="L30" s="3">
        <v>8427.1110000000008</v>
      </c>
      <c r="M30" s="3">
        <v>0</v>
      </c>
      <c r="N30" s="3">
        <v>332091.5</v>
      </c>
      <c r="O30" s="3">
        <v>109471.1</v>
      </c>
      <c r="P30" s="3">
        <v>55976.12</v>
      </c>
      <c r="Q30" s="3">
        <v>38476.720000000001</v>
      </c>
      <c r="R30" s="3">
        <v>128167.6</v>
      </c>
      <c r="S30" s="3">
        <v>12350.4</v>
      </c>
      <c r="T30" s="3">
        <v>21557.46</v>
      </c>
      <c r="U30" s="3">
        <v>613387.9</v>
      </c>
      <c r="V30" s="3">
        <v>469224.9</v>
      </c>
      <c r="W30" s="2">
        <f t="shared" si="3"/>
        <v>3.5680478426325362</v>
      </c>
      <c r="X30" s="2">
        <f t="shared" si="2"/>
        <v>22.844977541017997</v>
      </c>
      <c r="Y30" s="2">
        <f t="shared" si="2"/>
        <v>19.126010279266538</v>
      </c>
      <c r="Z30" s="2">
        <f t="shared" si="2"/>
        <v>3.7189692514900061</v>
      </c>
      <c r="AA30" s="2">
        <f t="shared" si="2"/>
        <v>1.7985783971450431</v>
      </c>
      <c r="AB30" s="2">
        <f t="shared" si="2"/>
        <v>0.55892492037311881</v>
      </c>
      <c r="AC30" s="2">
        <f t="shared" si="2"/>
        <v>0</v>
      </c>
      <c r="AD30" s="2">
        <f t="shared" si="2"/>
        <v>22.025841975273561</v>
      </c>
      <c r="AE30" s="2">
        <f t="shared" si="2"/>
        <v>7.2606289214248765</v>
      </c>
      <c r="AF30" s="2">
        <f t="shared" si="2"/>
        <v>3.7125947924260325</v>
      </c>
      <c r="AG30" s="2">
        <f t="shared" si="2"/>
        <v>2.5519537670998735</v>
      </c>
      <c r="AH30" s="2">
        <f t="shared" si="2"/>
        <v>8.5006671473075084</v>
      </c>
      <c r="AI30" s="2">
        <f t="shared" si="2"/>
        <v>0.81913556574443658</v>
      </c>
      <c r="AJ30" s="2">
        <f t="shared" si="2"/>
        <v>1.429790305829209</v>
      </c>
      <c r="AK30" s="2">
        <f t="shared" si="2"/>
        <v>40.682718331980496</v>
      </c>
      <c r="AL30" s="2">
        <f t="shared" si="2"/>
        <v>31.121162385256891</v>
      </c>
    </row>
    <row r="31" spans="1:38" x14ac:dyDescent="0.25">
      <c r="A31">
        <f t="shared" si="1"/>
        <v>2034</v>
      </c>
      <c r="B31">
        <v>48945</v>
      </c>
      <c r="C31" s="3">
        <v>1565030.7803618063</v>
      </c>
      <c r="D31" s="3">
        <v>1029455.6548354868</v>
      </c>
      <c r="E31" s="4">
        <v>17.105793138629803</v>
      </c>
      <c r="F31" s="3">
        <v>72.136189390173499</v>
      </c>
      <c r="G31" s="3">
        <v>8287.3649291522543</v>
      </c>
      <c r="H31" s="3">
        <v>357608.8</v>
      </c>
      <c r="I31" s="3">
        <v>299327.90000000002</v>
      </c>
      <c r="J31" s="3">
        <v>58280.89</v>
      </c>
      <c r="K31" s="3">
        <v>28140.09</v>
      </c>
      <c r="L31" s="3">
        <v>8684.3940000000002</v>
      </c>
      <c r="M31" s="3">
        <v>0</v>
      </c>
      <c r="N31" s="3">
        <v>345424.6</v>
      </c>
      <c r="O31" s="3">
        <v>114606.3</v>
      </c>
      <c r="P31" s="3">
        <v>57941.03</v>
      </c>
      <c r="Q31" s="3">
        <v>39839.24</v>
      </c>
      <c r="R31" s="3">
        <v>133038</v>
      </c>
      <c r="S31" s="3">
        <v>12184.21</v>
      </c>
      <c r="T31" s="3">
        <v>22020.04</v>
      </c>
      <c r="U31" s="3">
        <v>623223.69999999995</v>
      </c>
      <c r="V31" s="3">
        <v>479060.7</v>
      </c>
      <c r="W31" s="2">
        <f t="shared" si="3"/>
        <v>3.5899045286025366</v>
      </c>
      <c r="X31" s="2">
        <f t="shared" si="2"/>
        <v>22.849953143881773</v>
      </c>
      <c r="Y31" s="2">
        <f t="shared" si="2"/>
        <v>19.126007216982718</v>
      </c>
      <c r="Z31" s="2">
        <f t="shared" si="2"/>
        <v>3.7239452879339878</v>
      </c>
      <c r="AA31" s="2">
        <f t="shared" si="2"/>
        <v>1.7980534538429034</v>
      </c>
      <c r="AB31" s="2">
        <f t="shared" si="2"/>
        <v>0.55490244083201534</v>
      </c>
      <c r="AC31" s="2">
        <f t="shared" si="2"/>
        <v>0</v>
      </c>
      <c r="AD31" s="2">
        <f t="shared" si="2"/>
        <v>22.071425324947551</v>
      </c>
      <c r="AE31" s="2">
        <f t="shared" si="2"/>
        <v>7.3229422346252599</v>
      </c>
      <c r="AF31" s="2">
        <f t="shared" si="2"/>
        <v>3.7022294211111362</v>
      </c>
      <c r="AG31" s="2">
        <f t="shared" si="2"/>
        <v>2.5455882721226675</v>
      </c>
      <c r="AH31" s="2">
        <f t="shared" si="2"/>
        <v>8.5006634801932819</v>
      </c>
      <c r="AI31" s="2">
        <f t="shared" si="2"/>
        <v>0.77852845789929037</v>
      </c>
      <c r="AJ31" s="2">
        <f t="shared" si="2"/>
        <v>1.4070036370089394</v>
      </c>
      <c r="AK31" s="2">
        <f t="shared" si="2"/>
        <v>39.821817424953274</v>
      </c>
      <c r="AL31" s="2">
        <f t="shared" si="2"/>
        <v>30.610305305896283</v>
      </c>
    </row>
    <row r="32" spans="1:38" x14ac:dyDescent="0.25">
      <c r="A32">
        <f t="shared" si="1"/>
        <v>2035</v>
      </c>
      <c r="B32">
        <v>49310</v>
      </c>
      <c r="C32" s="3">
        <v>1624957.1650377777</v>
      </c>
      <c r="D32" s="3">
        <v>1047915.7897429722</v>
      </c>
      <c r="E32" s="4">
        <v>17.256336213652812</v>
      </c>
      <c r="F32" s="3">
        <v>72.990927526384993</v>
      </c>
      <c r="G32" s="3">
        <v>8341.277121484798</v>
      </c>
      <c r="H32" s="3">
        <v>371369.2</v>
      </c>
      <c r="I32" s="3">
        <v>310789.40000000002</v>
      </c>
      <c r="J32" s="3">
        <v>60579.75</v>
      </c>
      <c r="K32" s="3">
        <v>29207.53</v>
      </c>
      <c r="L32" s="3">
        <v>8948.65</v>
      </c>
      <c r="M32" s="3">
        <v>0</v>
      </c>
      <c r="N32" s="3">
        <v>359398.7</v>
      </c>
      <c r="O32" s="3">
        <v>119994.2</v>
      </c>
      <c r="P32" s="3">
        <v>60006.05</v>
      </c>
      <c r="Q32" s="3">
        <v>41266.269999999997</v>
      </c>
      <c r="R32" s="3">
        <v>138132.20000000001</v>
      </c>
      <c r="S32" s="3">
        <v>11970.43</v>
      </c>
      <c r="T32" s="3">
        <v>22482.12</v>
      </c>
      <c r="U32" s="3">
        <v>633735.4</v>
      </c>
      <c r="V32" s="3">
        <v>489572.4</v>
      </c>
      <c r="W32" s="2">
        <f t="shared" si="3"/>
        <v>3.6073916957907732</v>
      </c>
      <c r="X32" s="2">
        <f t="shared" si="2"/>
        <v>22.854091664094188</v>
      </c>
      <c r="Y32" s="2">
        <f t="shared" si="2"/>
        <v>19.126005699527141</v>
      </c>
      <c r="Z32" s="2">
        <f t="shared" si="2"/>
        <v>3.7280828875628615</v>
      </c>
      <c r="AA32" s="2">
        <f t="shared" si="2"/>
        <v>1.7974338418527462</v>
      </c>
      <c r="AB32" s="2">
        <f t="shared" si="2"/>
        <v>0.55070067030302039</v>
      </c>
      <c r="AC32" s="2">
        <f t="shared" si="2"/>
        <v>0</v>
      </c>
      <c r="AD32" s="2">
        <f t="shared" si="2"/>
        <v>22.117426091760674</v>
      </c>
      <c r="AE32" s="2">
        <f t="shared" si="2"/>
        <v>7.3844531155509152</v>
      </c>
      <c r="AF32" s="2">
        <f t="shared" si="2"/>
        <v>3.6927773415248737</v>
      </c>
      <c r="AG32" s="2">
        <f t="shared" si="2"/>
        <v>2.5395297111749171</v>
      </c>
      <c r="AH32" s="2">
        <f t="shared" si="2"/>
        <v>8.5006671543116443</v>
      </c>
      <c r="AI32" s="2">
        <f t="shared" si="2"/>
        <v>0.73666126452765335</v>
      </c>
      <c r="AJ32" s="2">
        <f t="shared" si="2"/>
        <v>1.3835515473096993</v>
      </c>
      <c r="AK32" s="2">
        <f t="shared" si="2"/>
        <v>39.000129580970622</v>
      </c>
      <c r="AL32" s="2">
        <f t="shared" si="2"/>
        <v>30.128326489678159</v>
      </c>
    </row>
    <row r="33" spans="1:38" x14ac:dyDescent="0.25">
      <c r="A33">
        <f t="shared" si="1"/>
        <v>2036</v>
      </c>
      <c r="B33">
        <v>49675</v>
      </c>
      <c r="C33" s="3">
        <v>1687011.7689392806</v>
      </c>
      <c r="D33" s="3">
        <v>1066602.3949978824</v>
      </c>
      <c r="E33" s="4">
        <v>17.403429289506843</v>
      </c>
      <c r="F33" s="3">
        <v>73.855340445311597</v>
      </c>
      <c r="G33" s="3">
        <v>8394.8388203784889</v>
      </c>
      <c r="H33" s="3">
        <v>385621.8</v>
      </c>
      <c r="I33" s="3">
        <v>322658</v>
      </c>
      <c r="J33" s="3">
        <v>62963.8</v>
      </c>
      <c r="K33" s="3">
        <v>30317.4</v>
      </c>
      <c r="L33" s="3">
        <v>9220.0249999999996</v>
      </c>
      <c r="M33" s="3">
        <v>0</v>
      </c>
      <c r="N33" s="3">
        <v>373908</v>
      </c>
      <c r="O33" s="3">
        <v>125573.5</v>
      </c>
      <c r="P33" s="3">
        <v>62176.800000000003</v>
      </c>
      <c r="Q33" s="3">
        <v>42750.52</v>
      </c>
      <c r="R33" s="3">
        <v>143407.20000000001</v>
      </c>
      <c r="S33" s="3">
        <v>11713.76</v>
      </c>
      <c r="T33" s="3">
        <v>22949.97</v>
      </c>
      <c r="U33" s="3">
        <v>644971.6</v>
      </c>
      <c r="V33" s="3">
        <v>500808.6</v>
      </c>
      <c r="W33" s="2">
        <f t="shared" si="3"/>
        <v>3.6213804688833857</v>
      </c>
      <c r="X33" s="2">
        <f t="shared" si="2"/>
        <v>22.858275626758797</v>
      </c>
      <c r="Y33" s="2">
        <f t="shared" si="2"/>
        <v>19.126007650964596</v>
      </c>
      <c r="Z33" s="2">
        <f t="shared" si="2"/>
        <v>3.732267975794199</v>
      </c>
      <c r="AA33" s="2">
        <f t="shared" si="2"/>
        <v>1.7971066093428771</v>
      </c>
      <c r="AB33" s="2">
        <f t="shared" si="2"/>
        <v>0.54652997505744427</v>
      </c>
      <c r="AC33" s="2">
        <f t="shared" si="2"/>
        <v>0</v>
      </c>
      <c r="AD33" s="2">
        <f t="shared" si="2"/>
        <v>22.163923624261201</v>
      </c>
      <c r="AE33" s="2">
        <f t="shared" si="2"/>
        <v>7.4435461750782652</v>
      </c>
      <c r="AF33" s="2">
        <f t="shared" si="2"/>
        <v>3.6856174417262104</v>
      </c>
      <c r="AG33" s="2">
        <f t="shared" si="2"/>
        <v>2.5340973185314328</v>
      </c>
      <c r="AH33" s="2">
        <f t="shared" si="2"/>
        <v>8.5006638744534779</v>
      </c>
      <c r="AI33" s="2">
        <f t="shared" si="2"/>
        <v>0.69434963144122586</v>
      </c>
      <c r="AJ33" s="2">
        <f t="shared" si="2"/>
        <v>1.3603918136522508</v>
      </c>
      <c r="AK33" s="2">
        <f t="shared" si="2"/>
        <v>38.231600506588642</v>
      </c>
      <c r="AL33" s="2">
        <f t="shared" si="2"/>
        <v>29.686135522035308</v>
      </c>
    </row>
    <row r="34" spans="1:38" x14ac:dyDescent="0.25">
      <c r="A34">
        <f t="shared" si="1"/>
        <v>2037</v>
      </c>
      <c r="B34">
        <v>50041</v>
      </c>
      <c r="C34" s="3">
        <v>1751738.6569171161</v>
      </c>
      <c r="D34" s="3">
        <v>1085809.189526292</v>
      </c>
      <c r="E34" s="4">
        <v>17.546908187103355</v>
      </c>
      <c r="F34" s="3">
        <v>74.729451449074219</v>
      </c>
      <c r="G34" s="3">
        <v>8449.355608258591</v>
      </c>
      <c r="H34" s="3">
        <v>400476.9</v>
      </c>
      <c r="I34" s="3">
        <v>335037.7</v>
      </c>
      <c r="J34" s="3">
        <v>65439.21</v>
      </c>
      <c r="K34" s="3">
        <v>31470.639999999999</v>
      </c>
      <c r="L34" s="3">
        <v>9498.5990000000002</v>
      </c>
      <c r="M34" s="3">
        <v>0</v>
      </c>
      <c r="N34" s="3">
        <v>389069.8</v>
      </c>
      <c r="O34" s="3">
        <v>131405</v>
      </c>
      <c r="P34" s="3">
        <v>64422.239999999998</v>
      </c>
      <c r="Q34" s="3">
        <v>44333.07</v>
      </c>
      <c r="R34" s="3">
        <v>148909.5</v>
      </c>
      <c r="S34" s="3">
        <v>11407.1</v>
      </c>
      <c r="T34" s="3">
        <v>23429.06</v>
      </c>
      <c r="U34" s="3">
        <v>656993.6</v>
      </c>
      <c r="V34" s="3">
        <v>512830.6</v>
      </c>
      <c r="W34" s="2">
        <f t="shared" si="3"/>
        <v>3.6325723489220301</v>
      </c>
      <c r="X34" s="2">
        <f t="shared" si="2"/>
        <v>22.861680788891139</v>
      </c>
      <c r="Y34" s="2">
        <f t="shared" si="2"/>
        <v>19.126009389416151</v>
      </c>
      <c r="Z34" s="2">
        <f t="shared" si="2"/>
        <v>3.7356719703363988</v>
      </c>
      <c r="AA34" s="2">
        <f t="shared" si="2"/>
        <v>1.7965373930484105</v>
      </c>
      <c r="AB34" s="2">
        <f t="shared" si="2"/>
        <v>0.54223836201209252</v>
      </c>
      <c r="AC34" s="2">
        <f t="shared" si="2"/>
        <v>0</v>
      </c>
      <c r="AD34" s="2">
        <f t="shared" si="2"/>
        <v>22.210493469655098</v>
      </c>
      <c r="AE34" s="2">
        <f t="shared" si="2"/>
        <v>7.5014043608114225</v>
      </c>
      <c r="AF34" s="2">
        <f t="shared" si="2"/>
        <v>3.6776170775026831</v>
      </c>
      <c r="AG34" s="2">
        <f t="shared" si="2"/>
        <v>2.5308038858959558</v>
      </c>
      <c r="AH34" s="2">
        <f t="shared" si="2"/>
        <v>8.5006687163064463</v>
      </c>
      <c r="AI34" s="2">
        <f t="shared" si="2"/>
        <v>0.65118731923604112</v>
      </c>
      <c r="AJ34" s="2">
        <f t="shared" si="2"/>
        <v>1.3374746231400059</v>
      </c>
      <c r="AK34" s="2">
        <f t="shared" si="2"/>
        <v>37.505229299229065</v>
      </c>
      <c r="AL34" s="2">
        <f t="shared" si="2"/>
        <v>29.27551995127688</v>
      </c>
    </row>
    <row r="35" spans="1:38" x14ac:dyDescent="0.25">
      <c r="A35">
        <f t="shared" si="1"/>
        <v>2038</v>
      </c>
      <c r="B35">
        <v>50406</v>
      </c>
      <c r="C35" s="3">
        <v>1819429.5847301946</v>
      </c>
      <c r="D35" s="3">
        <v>1105654.2382842593</v>
      </c>
      <c r="E35" s="4">
        <v>17.686632129983522</v>
      </c>
      <c r="F35" s="3">
        <v>75.613582693784764</v>
      </c>
      <c r="G35" s="3">
        <v>8505.6205616697589</v>
      </c>
      <c r="H35" s="3">
        <v>415993.5</v>
      </c>
      <c r="I35" s="3">
        <v>347984.2</v>
      </c>
      <c r="J35" s="3">
        <v>68009.25</v>
      </c>
      <c r="K35" s="3">
        <v>32668.46</v>
      </c>
      <c r="L35" s="3">
        <v>9784.4889999999996</v>
      </c>
      <c r="M35" s="3">
        <v>0</v>
      </c>
      <c r="N35" s="3">
        <v>404972</v>
      </c>
      <c r="O35" s="3">
        <v>137516.6</v>
      </c>
      <c r="P35" s="3">
        <v>66782.789999999994</v>
      </c>
      <c r="Q35" s="3">
        <v>46008.98</v>
      </c>
      <c r="R35" s="3">
        <v>154663.6</v>
      </c>
      <c r="S35" s="3">
        <v>11021.51</v>
      </c>
      <c r="T35" s="3">
        <v>23924.59</v>
      </c>
      <c r="U35" s="3">
        <v>669896.69999999995</v>
      </c>
      <c r="V35" s="3">
        <v>525733.69999999995</v>
      </c>
      <c r="W35" s="2">
        <f t="shared" si="3"/>
        <v>3.6415255795490244</v>
      </c>
      <c r="X35" s="2">
        <f t="shared" si="2"/>
        <v>22.863951619303155</v>
      </c>
      <c r="Y35" s="2">
        <f t="shared" si="2"/>
        <v>19.12600536566536</v>
      </c>
      <c r="Z35" s="2">
        <f t="shared" si="2"/>
        <v>3.7379435055237473</v>
      </c>
      <c r="AA35" s="2">
        <f t="shared" si="2"/>
        <v>1.7955330766397559</v>
      </c>
      <c r="AB35" s="2">
        <f t="shared" si="2"/>
        <v>0.53777783334500151</v>
      </c>
      <c r="AC35" s="2">
        <f t="shared" si="2"/>
        <v>0</v>
      </c>
      <c r="AD35" s="2">
        <f t="shared" si="2"/>
        <v>22.258184839841096</v>
      </c>
      <c r="AE35" s="2">
        <f t="shared" si="2"/>
        <v>7.5582260041348341</v>
      </c>
      <c r="AF35" s="2">
        <f t="shared" si="2"/>
        <v>3.6705344664329664</v>
      </c>
      <c r="AG35" s="2">
        <f t="shared" si="2"/>
        <v>2.5287584848645146</v>
      </c>
      <c r="AH35" s="2">
        <f t="shared" si="2"/>
        <v>8.5006642355403521</v>
      </c>
      <c r="AI35" s="2">
        <f t="shared" si="2"/>
        <v>0.60576732908486774</v>
      </c>
      <c r="AJ35" s="2">
        <f t="shared" si="2"/>
        <v>1.3149500371319842</v>
      </c>
      <c r="AK35" s="2">
        <f t="shared" si="2"/>
        <v>36.819050631153701</v>
      </c>
      <c r="AL35" s="2">
        <f t="shared" si="2"/>
        <v>28.895523322929893</v>
      </c>
    </row>
    <row r="36" spans="1:38" x14ac:dyDescent="0.25">
      <c r="A36">
        <f t="shared" si="1"/>
        <v>2039</v>
      </c>
      <c r="B36">
        <v>50771</v>
      </c>
      <c r="C36" s="3">
        <v>1889888.4381192098</v>
      </c>
      <c r="D36" s="3">
        <v>1125952.0610919697</v>
      </c>
      <c r="E36" s="4">
        <v>17.822606678603108</v>
      </c>
      <c r="F36" s="3">
        <v>76.50844957068729</v>
      </c>
      <c r="G36" s="3">
        <v>8562.5225924713232</v>
      </c>
      <c r="H36" s="3">
        <v>432135.2</v>
      </c>
      <c r="I36" s="3">
        <v>361460.2</v>
      </c>
      <c r="J36" s="3">
        <v>70675.009999999995</v>
      </c>
      <c r="K36" s="3">
        <v>33912.870000000003</v>
      </c>
      <c r="L36" s="3">
        <v>10077.85</v>
      </c>
      <c r="M36" s="3">
        <v>0</v>
      </c>
      <c r="N36" s="3">
        <v>421563.3</v>
      </c>
      <c r="O36" s="3">
        <v>143891.70000000001</v>
      </c>
      <c r="P36" s="3">
        <v>69254.86</v>
      </c>
      <c r="Q36" s="3">
        <v>47763.67</v>
      </c>
      <c r="R36" s="3">
        <v>160653.1</v>
      </c>
      <c r="S36" s="3">
        <v>10571.92</v>
      </c>
      <c r="T36" s="3">
        <v>24442.44</v>
      </c>
      <c r="U36" s="3">
        <v>683767.2</v>
      </c>
      <c r="V36" s="3">
        <v>539604.19999999995</v>
      </c>
      <c r="W36" s="2">
        <f t="shared" si="3"/>
        <v>3.6486879245710573</v>
      </c>
      <c r="X36" s="2">
        <f t="shared" si="2"/>
        <v>22.865645997075617</v>
      </c>
      <c r="Y36" s="2">
        <f t="shared" si="2"/>
        <v>19.126007266318855</v>
      </c>
      <c r="Z36" s="2">
        <f t="shared" si="2"/>
        <v>3.7396392598885231</v>
      </c>
      <c r="AA36" s="2">
        <f t="shared" si="2"/>
        <v>1.7944376671116953</v>
      </c>
      <c r="AB36" s="2">
        <f t="shared" si="2"/>
        <v>0.53325105316953703</v>
      </c>
      <c r="AC36" s="2">
        <f t="shared" si="2"/>
        <v>0</v>
      </c>
      <c r="AD36" s="2">
        <f t="shared" si="2"/>
        <v>22.306253189184744</v>
      </c>
      <c r="AE36" s="2">
        <f t="shared" si="2"/>
        <v>7.613766881562543</v>
      </c>
      <c r="AF36" s="2">
        <f t="shared" si="2"/>
        <v>3.6644946126513931</v>
      </c>
      <c r="AG36" s="2">
        <f t="shared" si="2"/>
        <v>2.5273274885756605</v>
      </c>
      <c r="AH36" s="2">
        <f t="shared" si="2"/>
        <v>8.5006657937904357</v>
      </c>
      <c r="AI36" s="2">
        <f t="shared" si="2"/>
        <v>0.55939386615439712</v>
      </c>
      <c r="AJ36" s="2">
        <f t="shared" si="2"/>
        <v>1.2933271354538138</v>
      </c>
      <c r="AK36" s="2">
        <f t="shared" si="2"/>
        <v>36.180294360680648</v>
      </c>
      <c r="AL36" s="2">
        <f t="shared" si="2"/>
        <v>28.552172134404206</v>
      </c>
    </row>
    <row r="37" spans="1:38" x14ac:dyDescent="0.25">
      <c r="A37">
        <f t="shared" si="1"/>
        <v>2040</v>
      </c>
      <c r="B37">
        <v>51136</v>
      </c>
      <c r="C37" s="3">
        <v>1962795.9503304628</v>
      </c>
      <c r="D37" s="3">
        <v>1146460.0462084911</v>
      </c>
      <c r="E37" s="4">
        <v>17.954910584721357</v>
      </c>
      <c r="F37" s="3">
        <v>77.412941876195205</v>
      </c>
      <c r="G37" s="3">
        <v>8618.6348418794751</v>
      </c>
      <c r="H37" s="3">
        <v>448835.3</v>
      </c>
      <c r="I37" s="3">
        <v>375404.5</v>
      </c>
      <c r="J37" s="3">
        <v>73430.84</v>
      </c>
      <c r="K37" s="3">
        <v>35201.949999999997</v>
      </c>
      <c r="L37" s="3">
        <v>10378.870000000001</v>
      </c>
      <c r="M37" s="3">
        <v>0</v>
      </c>
      <c r="N37" s="3">
        <v>438776.8</v>
      </c>
      <c r="O37" s="3">
        <v>150531</v>
      </c>
      <c r="P37" s="3">
        <v>71820.83</v>
      </c>
      <c r="Q37" s="3">
        <v>49574.31</v>
      </c>
      <c r="R37" s="3">
        <v>166850.70000000001</v>
      </c>
      <c r="S37" s="3">
        <v>10058.49</v>
      </c>
      <c r="T37" s="3">
        <v>24987.71</v>
      </c>
      <c r="U37" s="3">
        <v>698696.4</v>
      </c>
      <c r="V37" s="3">
        <v>554533.4</v>
      </c>
      <c r="W37" s="2">
        <f t="shared" si="3"/>
        <v>3.6544177608987387</v>
      </c>
      <c r="X37" s="2">
        <f t="shared" ref="X37:AL53" si="4">100*H37/$C37</f>
        <v>22.867140108192736</v>
      </c>
      <c r="Y37" s="2">
        <f t="shared" si="4"/>
        <v>19.126007465870085</v>
      </c>
      <c r="Z37" s="2">
        <f t="shared" si="4"/>
        <v>3.7411346802318879</v>
      </c>
      <c r="AA37" s="2">
        <f t="shared" si="4"/>
        <v>1.7934594777451665</v>
      </c>
      <c r="AB37" s="2">
        <f t="shared" si="4"/>
        <v>0.52877987639278456</v>
      </c>
      <c r="AC37" s="2">
        <f t="shared" si="4"/>
        <v>0</v>
      </c>
      <c r="AD37" s="2">
        <f t="shared" si="4"/>
        <v>22.354682356366492</v>
      </c>
      <c r="AE37" s="2">
        <f t="shared" si="4"/>
        <v>7.6692128886171842</v>
      </c>
      <c r="AF37" s="2">
        <f t="shared" si="4"/>
        <v>3.6591083239145674</v>
      </c>
      <c r="AG37" s="2">
        <f t="shared" si="4"/>
        <v>2.5256986082355382</v>
      </c>
      <c r="AH37" s="2">
        <f t="shared" si="4"/>
        <v>8.500664573508443</v>
      </c>
      <c r="AI37" s="2">
        <f t="shared" si="4"/>
        <v>0.51245724234893186</v>
      </c>
      <c r="AJ37" s="2">
        <f t="shared" si="4"/>
        <v>1.2730671262997555</v>
      </c>
      <c r="AK37" s="2">
        <f t="shared" si="4"/>
        <v>35.596996207494989</v>
      </c>
      <c r="AL37" s="2">
        <f t="shared" si="4"/>
        <v>28.252218469608973</v>
      </c>
    </row>
    <row r="38" spans="1:38" x14ac:dyDescent="0.25">
      <c r="A38">
        <f t="shared" si="1"/>
        <v>2041</v>
      </c>
      <c r="B38">
        <v>51502</v>
      </c>
      <c r="C38" s="3">
        <v>2037819.0345834405</v>
      </c>
      <c r="D38" s="3">
        <v>1166941.3643303702</v>
      </c>
      <c r="E38" s="4">
        <v>18.083410034600099</v>
      </c>
      <c r="F38" s="3">
        <v>78.328450768196092</v>
      </c>
      <c r="G38" s="3">
        <v>8671.7765550165477</v>
      </c>
      <c r="H38" s="3">
        <v>466025.4</v>
      </c>
      <c r="I38" s="3">
        <v>389753.4</v>
      </c>
      <c r="J38" s="3">
        <v>76271.960000000006</v>
      </c>
      <c r="K38" s="3">
        <v>36532.11</v>
      </c>
      <c r="L38" s="3">
        <v>10687.67</v>
      </c>
      <c r="M38" s="3">
        <v>0</v>
      </c>
      <c r="N38" s="3">
        <v>456467</v>
      </c>
      <c r="O38" s="3">
        <v>157321.60000000001</v>
      </c>
      <c r="P38" s="3">
        <v>74469.58</v>
      </c>
      <c r="Q38" s="3">
        <v>51447.63</v>
      </c>
      <c r="R38" s="3">
        <v>173228.2</v>
      </c>
      <c r="S38" s="3">
        <v>9558.3819999999996</v>
      </c>
      <c r="T38" s="3">
        <v>25565.31</v>
      </c>
      <c r="U38" s="3">
        <v>714703.3</v>
      </c>
      <c r="V38" s="3">
        <v>570540.30000000005</v>
      </c>
      <c r="W38" s="2">
        <f t="shared" si="3"/>
        <v>3.6590012486109846</v>
      </c>
      <c r="X38" s="2">
        <f t="shared" si="4"/>
        <v>22.868831436509879</v>
      </c>
      <c r="Y38" s="2">
        <f t="shared" si="4"/>
        <v>19.126006450306377</v>
      </c>
      <c r="Z38" s="2">
        <f t="shared" si="4"/>
        <v>3.7428230233206694</v>
      </c>
      <c r="AA38" s="2">
        <f t="shared" si="4"/>
        <v>1.7927062894212138</v>
      </c>
      <c r="AB38" s="2">
        <f t="shared" si="4"/>
        <v>0.52446609922773213</v>
      </c>
      <c r="AC38" s="2">
        <f t="shared" si="4"/>
        <v>0</v>
      </c>
      <c r="AD38" s="2">
        <f t="shared" si="4"/>
        <v>22.399780954706237</v>
      </c>
      <c r="AE38" s="2">
        <f t="shared" si="4"/>
        <v>7.7200966979955012</v>
      </c>
      <c r="AF38" s="2">
        <f t="shared" si="4"/>
        <v>3.6543765043014553</v>
      </c>
      <c r="AG38" s="2">
        <f t="shared" si="4"/>
        <v>2.5246417432996759</v>
      </c>
      <c r="AH38" s="2">
        <f t="shared" si="4"/>
        <v>8.5006664998303112</v>
      </c>
      <c r="AI38" s="2">
        <f t="shared" si="4"/>
        <v>0.46904959850636935</v>
      </c>
      <c r="AJ38" s="2">
        <f t="shared" si="4"/>
        <v>1.2545427030632246</v>
      </c>
      <c r="AK38" s="2">
        <f t="shared" si="4"/>
        <v>35.071970958701719</v>
      </c>
      <c r="AL38" s="2">
        <f t="shared" si="4"/>
        <v>27.997594011905317</v>
      </c>
    </row>
    <row r="39" spans="1:38" x14ac:dyDescent="0.25">
      <c r="A39">
        <f t="shared" si="1"/>
        <v>2042</v>
      </c>
      <c r="B39">
        <v>51867</v>
      </c>
      <c r="C39" s="3">
        <v>2115422.4171269564</v>
      </c>
      <c r="D39" s="3">
        <v>1187627.975452174</v>
      </c>
      <c r="E39" s="4">
        <v>18.208045667407671</v>
      </c>
      <c r="F39" s="3">
        <v>79.255317335457505</v>
      </c>
      <c r="G39" s="3">
        <v>8723.7641596855083</v>
      </c>
      <c r="H39" s="3">
        <v>483796.2</v>
      </c>
      <c r="I39" s="3">
        <v>404595.8</v>
      </c>
      <c r="J39" s="3">
        <v>79200.39</v>
      </c>
      <c r="K39" s="3">
        <v>37901.800000000003</v>
      </c>
      <c r="L39" s="3">
        <v>11004.4</v>
      </c>
      <c r="M39" s="3">
        <v>0</v>
      </c>
      <c r="N39" s="3">
        <v>474703.4</v>
      </c>
      <c r="O39" s="3">
        <v>164285.9</v>
      </c>
      <c r="P39" s="3">
        <v>77199.350000000006</v>
      </c>
      <c r="Q39" s="3">
        <v>53393.15</v>
      </c>
      <c r="R39" s="3">
        <v>179825</v>
      </c>
      <c r="S39" s="3">
        <v>9092.8250000000007</v>
      </c>
      <c r="T39" s="3">
        <v>26177.21</v>
      </c>
      <c r="U39" s="3">
        <v>731787.7</v>
      </c>
      <c r="V39" s="3">
        <v>587624.69999999995</v>
      </c>
      <c r="W39" s="2">
        <f t="shared" si="3"/>
        <v>3.6626681309572797</v>
      </c>
      <c r="X39" s="2">
        <f t="shared" si="4"/>
        <v>22.869957134001815</v>
      </c>
      <c r="Y39" s="2">
        <f t="shared" si="4"/>
        <v>19.126005129013357</v>
      </c>
      <c r="Z39" s="2">
        <f t="shared" si="4"/>
        <v>3.7439515322696333</v>
      </c>
      <c r="AA39" s="2">
        <f t="shared" si="4"/>
        <v>1.7916894372082917</v>
      </c>
      <c r="AB39" s="2">
        <f t="shared" si="4"/>
        <v>0.52019870409360303</v>
      </c>
      <c r="AC39" s="2">
        <f t="shared" si="4"/>
        <v>0</v>
      </c>
      <c r="AD39" s="2">
        <f t="shared" si="4"/>
        <v>22.440123360549169</v>
      </c>
      <c r="AE39" s="2">
        <f t="shared" si="4"/>
        <v>7.7661037658437762</v>
      </c>
      <c r="AF39" s="2">
        <f t="shared" si="4"/>
        <v>3.6493586044553536</v>
      </c>
      <c r="AG39" s="2">
        <f t="shared" si="4"/>
        <v>2.523994714611915</v>
      </c>
      <c r="AH39" s="2">
        <f t="shared" si="4"/>
        <v>8.5006662756381228</v>
      </c>
      <c r="AI39" s="2">
        <f t="shared" si="4"/>
        <v>0.42983495524971066</v>
      </c>
      <c r="AJ39" s="2">
        <f t="shared" si="4"/>
        <v>1.2374459960366857</v>
      </c>
      <c r="AK39" s="2">
        <f t="shared" si="4"/>
        <v>34.592982190000214</v>
      </c>
      <c r="AL39" s="2">
        <f t="shared" si="4"/>
        <v>27.778125789083656</v>
      </c>
    </row>
    <row r="40" spans="1:38" x14ac:dyDescent="0.25">
      <c r="A40">
        <f t="shared" si="1"/>
        <v>2043</v>
      </c>
      <c r="B40">
        <v>52232</v>
      </c>
      <c r="C40" s="3">
        <v>2195474.8752966519</v>
      </c>
      <c r="D40" s="3">
        <v>1208402.1726667425</v>
      </c>
      <c r="E40" s="4">
        <v>18.32878599548355</v>
      </c>
      <c r="F40" s="3">
        <v>80.193155563470967</v>
      </c>
      <c r="G40" s="3">
        <v>8773.7136306689645</v>
      </c>
      <c r="H40" s="3">
        <v>502124.6</v>
      </c>
      <c r="I40" s="3">
        <v>419906.7</v>
      </c>
      <c r="J40" s="3">
        <v>82217.88</v>
      </c>
      <c r="K40" s="3">
        <v>39311.699999999997</v>
      </c>
      <c r="L40" s="3">
        <v>11329.18</v>
      </c>
      <c r="M40" s="3">
        <v>0</v>
      </c>
      <c r="N40" s="3">
        <v>493506.3</v>
      </c>
      <c r="O40" s="3">
        <v>171494.9</v>
      </c>
      <c r="P40" s="3">
        <v>79977.73</v>
      </c>
      <c r="Q40" s="3">
        <v>55403.69</v>
      </c>
      <c r="R40" s="3">
        <v>186630</v>
      </c>
      <c r="S40" s="3">
        <v>8618.2900000000009</v>
      </c>
      <c r="T40" s="3">
        <v>26824.43</v>
      </c>
      <c r="U40" s="3">
        <v>749993.8</v>
      </c>
      <c r="V40" s="3">
        <v>605830.80000000005</v>
      </c>
      <c r="W40" s="2">
        <f t="shared" si="3"/>
        <v>3.6656027424347255</v>
      </c>
      <c r="X40" s="2">
        <f t="shared" si="4"/>
        <v>22.8708880092355</v>
      </c>
      <c r="Y40" s="2">
        <f t="shared" si="4"/>
        <v>19.126007986917287</v>
      </c>
      <c r="Z40" s="2">
        <f t="shared" si="4"/>
        <v>3.7448791113535629</v>
      </c>
      <c r="AA40" s="2">
        <f t="shared" si="4"/>
        <v>1.7905784503540816</v>
      </c>
      <c r="AB40" s="2">
        <f t="shared" si="4"/>
        <v>0.51602412432386435</v>
      </c>
      <c r="AC40" s="2">
        <f t="shared" si="4"/>
        <v>0</v>
      </c>
      <c r="AD40" s="2">
        <f t="shared" si="4"/>
        <v>22.478339677347371</v>
      </c>
      <c r="AE40" s="2">
        <f t="shared" si="4"/>
        <v>7.8112895724587901</v>
      </c>
      <c r="AF40" s="2">
        <f t="shared" si="4"/>
        <v>3.6428442383879904</v>
      </c>
      <c r="AG40" s="2">
        <f t="shared" si="4"/>
        <v>2.5235401517639264</v>
      </c>
      <c r="AH40" s="2">
        <f t="shared" si="4"/>
        <v>8.5006666257013119</v>
      </c>
      <c r="AI40" s="2">
        <f t="shared" si="4"/>
        <v>0.39254787640580496</v>
      </c>
      <c r="AJ40" s="2">
        <f t="shared" si="4"/>
        <v>1.2218053734901198</v>
      </c>
      <c r="AK40" s="2">
        <f t="shared" si="4"/>
        <v>34.16089195275628</v>
      </c>
      <c r="AL40" s="2">
        <f t="shared" si="4"/>
        <v>27.594522115318693</v>
      </c>
    </row>
    <row r="41" spans="1:38" x14ac:dyDescent="0.25">
      <c r="A41">
        <f t="shared" si="1"/>
        <v>2044</v>
      </c>
      <c r="B41">
        <v>52597</v>
      </c>
      <c r="C41" s="3">
        <v>2278551.8443012042</v>
      </c>
      <c r="D41" s="3">
        <v>1229537.9795238823</v>
      </c>
      <c r="E41" s="4">
        <v>18.449002416243538</v>
      </c>
      <c r="F41" s="3">
        <v>81.142158273071558</v>
      </c>
      <c r="G41" s="3">
        <v>8824.1710597484362</v>
      </c>
      <c r="H41" s="3">
        <v>521131</v>
      </c>
      <c r="I41" s="3">
        <v>435796</v>
      </c>
      <c r="J41" s="3">
        <v>85334.96</v>
      </c>
      <c r="K41" s="3">
        <v>40769.440000000002</v>
      </c>
      <c r="L41" s="3">
        <v>11663.92</v>
      </c>
      <c r="M41" s="3">
        <v>0</v>
      </c>
      <c r="N41" s="3">
        <v>513052.6</v>
      </c>
      <c r="O41" s="3">
        <v>178960</v>
      </c>
      <c r="P41" s="3">
        <v>82916.28</v>
      </c>
      <c r="Q41" s="3">
        <v>57484.28</v>
      </c>
      <c r="R41" s="3">
        <v>193692.1</v>
      </c>
      <c r="S41" s="3">
        <v>8078.3320000000003</v>
      </c>
      <c r="T41" s="3">
        <v>27509.39</v>
      </c>
      <c r="U41" s="3">
        <v>769424.9</v>
      </c>
      <c r="V41" s="3">
        <v>625261.9</v>
      </c>
      <c r="W41" s="2">
        <f t="shared" si="3"/>
        <v>3.6679489883783036</v>
      </c>
      <c r="X41" s="2">
        <f t="shared" si="4"/>
        <v>22.87114955507289</v>
      </c>
      <c r="Y41" s="2">
        <f t="shared" si="4"/>
        <v>19.126007647794019</v>
      </c>
      <c r="Z41" s="2">
        <f t="shared" si="4"/>
        <v>3.7451401517778886</v>
      </c>
      <c r="AA41" s="2">
        <f t="shared" si="4"/>
        <v>1.7892697987964079</v>
      </c>
      <c r="AB41" s="2">
        <f t="shared" si="4"/>
        <v>0.51190057532253075</v>
      </c>
      <c r="AC41" s="2">
        <f t="shared" si="4"/>
        <v>0</v>
      </c>
      <c r="AD41" s="2">
        <f t="shared" si="4"/>
        <v>22.516608576766668</v>
      </c>
      <c r="AE41" s="2">
        <f t="shared" si="4"/>
        <v>7.8541113930582611</v>
      </c>
      <c r="AF41" s="2">
        <f t="shared" si="4"/>
        <v>3.6389902739048323</v>
      </c>
      <c r="AG41" s="2">
        <f t="shared" si="4"/>
        <v>2.5228427496074604</v>
      </c>
      <c r="AH41" s="2">
        <f t="shared" si="4"/>
        <v>8.5006667934475857</v>
      </c>
      <c r="AI41" s="2">
        <f t="shared" si="4"/>
        <v>0.35453799395455482</v>
      </c>
      <c r="AJ41" s="2">
        <f t="shared" si="4"/>
        <v>1.2073190289175402</v>
      </c>
      <c r="AK41" s="2">
        <f t="shared" si="4"/>
        <v>33.768154186369649</v>
      </c>
      <c r="AL41" s="2">
        <f t="shared" si="4"/>
        <v>27.441196984998072</v>
      </c>
    </row>
    <row r="42" spans="1:38" x14ac:dyDescent="0.25">
      <c r="A42">
        <f t="shared" si="1"/>
        <v>2045</v>
      </c>
      <c r="B42">
        <v>52963</v>
      </c>
      <c r="C42" s="3">
        <v>2364542.4892041227</v>
      </c>
      <c r="D42" s="3">
        <v>1250921.0767320807</v>
      </c>
      <c r="E42" s="4">
        <v>18.567847078675548</v>
      </c>
      <c r="F42" s="3">
        <v>82.10154189452507</v>
      </c>
      <c r="G42" s="3">
        <v>8874.3037709927412</v>
      </c>
      <c r="H42" s="3">
        <v>540793</v>
      </c>
      <c r="I42" s="3">
        <v>452242.6</v>
      </c>
      <c r="J42" s="3">
        <v>88550.45</v>
      </c>
      <c r="K42" s="3">
        <v>42273.42</v>
      </c>
      <c r="L42" s="3">
        <v>12008.16</v>
      </c>
      <c r="M42" s="3">
        <v>0</v>
      </c>
      <c r="N42" s="3">
        <v>533295.30000000005</v>
      </c>
      <c r="O42" s="3">
        <v>186708.4</v>
      </c>
      <c r="P42" s="3">
        <v>85959.46</v>
      </c>
      <c r="Q42" s="3">
        <v>59625.52</v>
      </c>
      <c r="R42" s="3">
        <v>201001.9</v>
      </c>
      <c r="S42" s="3">
        <v>7497.7340000000004</v>
      </c>
      <c r="T42" s="3">
        <v>28236.560000000001</v>
      </c>
      <c r="U42" s="3">
        <v>790163.7</v>
      </c>
      <c r="V42" s="3">
        <v>646000.69999999995</v>
      </c>
      <c r="W42" s="2">
        <f t="shared" si="3"/>
        <v>3.6698266458493869</v>
      </c>
      <c r="X42" s="2">
        <f t="shared" si="4"/>
        <v>22.870936025430638</v>
      </c>
      <c r="Y42" s="2">
        <f t="shared" si="4"/>
        <v>19.126008606942797</v>
      </c>
      <c r="Z42" s="2">
        <f t="shared" si="4"/>
        <v>3.744929533061808</v>
      </c>
      <c r="AA42" s="2">
        <f t="shared" si="4"/>
        <v>1.787805471587391</v>
      </c>
      <c r="AB42" s="2">
        <f t="shared" si="4"/>
        <v>0.50784285141104846</v>
      </c>
      <c r="AC42" s="2">
        <f t="shared" si="4"/>
        <v>0</v>
      </c>
      <c r="AD42" s="2">
        <f t="shared" si="4"/>
        <v>22.553847200246381</v>
      </c>
      <c r="AE42" s="2">
        <f t="shared" si="4"/>
        <v>7.8961744545704429</v>
      </c>
      <c r="AF42" s="2">
        <f t="shared" si="4"/>
        <v>3.635352732821179</v>
      </c>
      <c r="AG42" s="2">
        <f t="shared" si="4"/>
        <v>2.5216514514851984</v>
      </c>
      <c r="AH42" s="2">
        <f t="shared" si="4"/>
        <v>8.5006677155399686</v>
      </c>
      <c r="AI42" s="2">
        <f t="shared" si="4"/>
        <v>0.31709026309455957</v>
      </c>
      <c r="AJ42" s="2">
        <f t="shared" si="4"/>
        <v>1.1941658958940551</v>
      </c>
      <c r="AK42" s="2">
        <f t="shared" si="4"/>
        <v>33.417191850333801</v>
      </c>
      <c r="AL42" s="2">
        <f t="shared" si="4"/>
        <v>27.320325303921106</v>
      </c>
    </row>
    <row r="43" spans="1:38" x14ac:dyDescent="0.25">
      <c r="A43">
        <f t="shared" si="1"/>
        <v>2046</v>
      </c>
      <c r="B43">
        <v>53328</v>
      </c>
      <c r="C43" s="3">
        <v>2453145.5957981129</v>
      </c>
      <c r="D43" s="3">
        <v>1272348.2266397499</v>
      </c>
      <c r="E43" s="4">
        <v>18.685522364023676</v>
      </c>
      <c r="F43" s="3">
        <v>83.071579284741404</v>
      </c>
      <c r="G43" s="3">
        <v>8922.3951451737921</v>
      </c>
      <c r="H43" s="3">
        <v>561055.9</v>
      </c>
      <c r="I43" s="3">
        <v>469188.8</v>
      </c>
      <c r="J43" s="3">
        <v>91867.13</v>
      </c>
      <c r="K43" s="3">
        <v>43824.77</v>
      </c>
      <c r="L43" s="3">
        <v>12362.25</v>
      </c>
      <c r="M43" s="3">
        <v>0</v>
      </c>
      <c r="N43" s="3">
        <v>554060.5</v>
      </c>
      <c r="O43" s="3">
        <v>194615.8</v>
      </c>
      <c r="P43" s="3">
        <v>89095.32</v>
      </c>
      <c r="Q43" s="3">
        <v>61815.71</v>
      </c>
      <c r="R43" s="3">
        <v>208533.7</v>
      </c>
      <c r="S43" s="3">
        <v>6995.3980000000001</v>
      </c>
      <c r="T43" s="3">
        <v>29009.51</v>
      </c>
      <c r="U43" s="3">
        <v>812177.8</v>
      </c>
      <c r="V43" s="3">
        <v>668014.80000000005</v>
      </c>
      <c r="W43" s="2">
        <f t="shared" si="3"/>
        <v>3.6713291182573942</v>
      </c>
      <c r="X43" s="2">
        <f t="shared" si="4"/>
        <v>22.870876517113718</v>
      </c>
      <c r="Y43" s="2">
        <f t="shared" si="4"/>
        <v>19.12600706634181</v>
      </c>
      <c r="Z43" s="2">
        <f t="shared" si="4"/>
        <v>3.7448706736915751</v>
      </c>
      <c r="AA43" s="2">
        <f t="shared" si="4"/>
        <v>1.7864724407334629</v>
      </c>
      <c r="AB43" s="2">
        <f t="shared" si="4"/>
        <v>0.50393462259943977</v>
      </c>
      <c r="AC43" s="2">
        <f t="shared" si="4"/>
        <v>0</v>
      </c>
      <c r="AD43" s="2">
        <f t="shared" si="4"/>
        <v>22.58571610869841</v>
      </c>
      <c r="AE43" s="2">
        <f t="shared" si="4"/>
        <v>7.9333163238802049</v>
      </c>
      <c r="AF43" s="2">
        <f t="shared" si="4"/>
        <v>3.6318806414347167</v>
      </c>
      <c r="AG43" s="2">
        <f t="shared" si="4"/>
        <v>2.519854920387989</v>
      </c>
      <c r="AH43" s="2">
        <f t="shared" si="4"/>
        <v>8.5006654459151694</v>
      </c>
      <c r="AI43" s="2">
        <f t="shared" si="4"/>
        <v>0.28516032688732845</v>
      </c>
      <c r="AJ43" s="2">
        <f t="shared" si="4"/>
        <v>1.1825433455596412</v>
      </c>
      <c r="AK43" s="2">
        <f t="shared" si="4"/>
        <v>33.107606877926216</v>
      </c>
      <c r="AL43" s="2">
        <f t="shared" si="4"/>
        <v>27.230947936568207</v>
      </c>
    </row>
    <row r="44" spans="1:38" x14ac:dyDescent="0.25">
      <c r="A44">
        <f t="shared" si="1"/>
        <v>2047</v>
      </c>
      <c r="B44">
        <v>53693</v>
      </c>
      <c r="C44" s="3">
        <v>2544841.2516675591</v>
      </c>
      <c r="D44" s="3">
        <v>1294026.347394645</v>
      </c>
      <c r="E44" s="4">
        <v>18.802106126220618</v>
      </c>
      <c r="F44" s="3">
        <v>84.053843334336605</v>
      </c>
      <c r="G44" s="3">
        <v>8969.402632516556</v>
      </c>
      <c r="H44" s="3">
        <v>582019.5</v>
      </c>
      <c r="I44" s="3">
        <v>486726.5</v>
      </c>
      <c r="J44" s="3">
        <v>95292.96</v>
      </c>
      <c r="K44" s="3">
        <v>45426.15</v>
      </c>
      <c r="L44" s="3">
        <v>12726.43</v>
      </c>
      <c r="M44" s="3">
        <v>0</v>
      </c>
      <c r="N44" s="3">
        <v>575402.6</v>
      </c>
      <c r="O44" s="3">
        <v>202656.1</v>
      </c>
      <c r="P44" s="3">
        <v>92341.16</v>
      </c>
      <c r="Q44" s="3">
        <v>64076.959999999999</v>
      </c>
      <c r="R44" s="3">
        <v>216328.5</v>
      </c>
      <c r="S44" s="3">
        <v>6616.8450000000003</v>
      </c>
      <c r="T44" s="3">
        <v>29827.48</v>
      </c>
      <c r="U44" s="3">
        <v>835388.5</v>
      </c>
      <c r="V44" s="3">
        <v>691225.5</v>
      </c>
      <c r="W44" s="2">
        <f t="shared" si="3"/>
        <v>3.6725308177593625</v>
      </c>
      <c r="X44" s="2">
        <f t="shared" si="4"/>
        <v>22.87056214679874</v>
      </c>
      <c r="Y44" s="2">
        <f t="shared" si="4"/>
        <v>19.126006373916745</v>
      </c>
      <c r="Z44" s="2">
        <f t="shared" si="4"/>
        <v>3.7445542010747173</v>
      </c>
      <c r="AA44" s="2">
        <f t="shared" si="4"/>
        <v>1.7850288292141441</v>
      </c>
      <c r="AB44" s="2">
        <f t="shared" si="4"/>
        <v>0.50008738233321026</v>
      </c>
      <c r="AC44" s="2">
        <f t="shared" si="4"/>
        <v>0</v>
      </c>
      <c r="AD44" s="2">
        <f t="shared" si="4"/>
        <v>22.610549857400954</v>
      </c>
      <c r="AE44" s="2">
        <f t="shared" si="4"/>
        <v>7.9634083213326354</v>
      </c>
      <c r="AF44" s="2">
        <f t="shared" si="4"/>
        <v>3.6285626830157507</v>
      </c>
      <c r="AG44" s="2">
        <f t="shared" si="4"/>
        <v>2.5179158015460597</v>
      </c>
      <c r="AH44" s="2">
        <f t="shared" si="4"/>
        <v>8.500667766928343</v>
      </c>
      <c r="AI44" s="2">
        <f t="shared" si="4"/>
        <v>0.26001012816277547</v>
      </c>
      <c r="AJ44" s="2">
        <f t="shared" si="4"/>
        <v>1.1720762534973423</v>
      </c>
      <c r="AK44" s="2">
        <f t="shared" si="4"/>
        <v>32.826743100481991</v>
      </c>
      <c r="AL44" s="2">
        <f t="shared" si="4"/>
        <v>27.161831786051895</v>
      </c>
    </row>
    <row r="45" spans="1:38" x14ac:dyDescent="0.25">
      <c r="A45">
        <f t="shared" si="1"/>
        <v>2048</v>
      </c>
      <c r="B45">
        <v>54058</v>
      </c>
      <c r="C45" s="3">
        <v>2639752.1603386593</v>
      </c>
      <c r="D45" s="3">
        <v>1315968.586749587</v>
      </c>
      <c r="E45" s="4">
        <v>18.917800437297213</v>
      </c>
      <c r="F45" s="3">
        <v>85.047607312149694</v>
      </c>
      <c r="G45" s="3">
        <v>9015.8758602083381</v>
      </c>
      <c r="H45" s="3">
        <v>603712.69999999995</v>
      </c>
      <c r="I45" s="3">
        <v>504879.2</v>
      </c>
      <c r="J45" s="3">
        <v>98833.48</v>
      </c>
      <c r="K45" s="3">
        <v>47081.01</v>
      </c>
      <c r="L45" s="3">
        <v>13101.05</v>
      </c>
      <c r="M45" s="3">
        <v>0</v>
      </c>
      <c r="N45" s="3">
        <v>597476.6</v>
      </c>
      <c r="O45" s="3">
        <v>210981.7</v>
      </c>
      <c r="P45" s="3">
        <v>95701.89</v>
      </c>
      <c r="Q45" s="3">
        <v>66396.44</v>
      </c>
      <c r="R45" s="3">
        <v>224396.5</v>
      </c>
      <c r="S45" s="3">
        <v>6236.1080000000002</v>
      </c>
      <c r="T45" s="3">
        <v>30687.93</v>
      </c>
      <c r="U45" s="3">
        <v>859840.3</v>
      </c>
      <c r="V45" s="3">
        <v>715677.3</v>
      </c>
      <c r="W45" s="2">
        <f t="shared" si="3"/>
        <v>3.6734920339458825</v>
      </c>
      <c r="X45" s="2">
        <f t="shared" si="4"/>
        <v>22.870052312886386</v>
      </c>
      <c r="Y45" s="2">
        <f t="shared" si="4"/>
        <v>19.126007645173324</v>
      </c>
      <c r="Z45" s="2">
        <f t="shared" si="4"/>
        <v>3.7440439100661802</v>
      </c>
      <c r="AA45" s="2">
        <f t="shared" si="4"/>
        <v>1.7835390271623031</v>
      </c>
      <c r="AB45" s="2">
        <f t="shared" si="4"/>
        <v>0.4962984857759995</v>
      </c>
      <c r="AC45" s="2">
        <f t="shared" si="4"/>
        <v>0</v>
      </c>
      <c r="AD45" s="2">
        <f t="shared" si="4"/>
        <v>22.633814226080545</v>
      </c>
      <c r="AE45" s="2">
        <f t="shared" si="4"/>
        <v>7.9924813840452629</v>
      </c>
      <c r="AF45" s="2">
        <f t="shared" si="4"/>
        <v>3.6254119397224853</v>
      </c>
      <c r="AG45" s="2">
        <f t="shared" si="4"/>
        <v>2.5152527952276347</v>
      </c>
      <c r="AH45" s="2">
        <f t="shared" si="4"/>
        <v>8.5006654553210677</v>
      </c>
      <c r="AI45" s="2">
        <f t="shared" si="4"/>
        <v>0.23623838986459839</v>
      </c>
      <c r="AJ45" s="2">
        <f t="shared" si="4"/>
        <v>1.162530727735553</v>
      </c>
      <c r="AK45" s="2">
        <f t="shared" si="4"/>
        <v>32.572766220965583</v>
      </c>
      <c r="AL45" s="2">
        <f t="shared" si="4"/>
        <v>27.11153383081934</v>
      </c>
    </row>
    <row r="46" spans="1:38" x14ac:dyDescent="0.25">
      <c r="A46">
        <f t="shared" si="1"/>
        <v>2049</v>
      </c>
      <c r="B46">
        <v>54424</v>
      </c>
      <c r="C46" s="3">
        <v>2737462.8633547025</v>
      </c>
      <c r="D46" s="3">
        <v>1337920.3584773969</v>
      </c>
      <c r="E46" s="4">
        <v>19.032822929126809</v>
      </c>
      <c r="F46" s="3">
        <v>86.052469868520006</v>
      </c>
      <c r="G46" s="3">
        <v>9060.5806503286167</v>
      </c>
      <c r="H46" s="3">
        <v>626054.6</v>
      </c>
      <c r="I46" s="3">
        <v>523567.3</v>
      </c>
      <c r="J46" s="3">
        <v>102487.3</v>
      </c>
      <c r="K46" s="3">
        <v>48790.81</v>
      </c>
      <c r="L46" s="3">
        <v>13486.43</v>
      </c>
      <c r="M46" s="3">
        <v>0</v>
      </c>
      <c r="N46" s="3">
        <v>620163</v>
      </c>
      <c r="O46" s="3">
        <v>219540.1</v>
      </c>
      <c r="P46" s="3">
        <v>99148.86</v>
      </c>
      <c r="Q46" s="3">
        <v>68771.45</v>
      </c>
      <c r="R46" s="3">
        <v>232702.6</v>
      </c>
      <c r="S46" s="3">
        <v>5891.6589999999997</v>
      </c>
      <c r="T46" s="3">
        <v>31592.78</v>
      </c>
      <c r="U46" s="3">
        <v>885541.4</v>
      </c>
      <c r="V46" s="3">
        <v>741378.4</v>
      </c>
      <c r="W46" s="2">
        <f t="shared" si="3"/>
        <v>3.6742613715593464</v>
      </c>
      <c r="X46" s="2">
        <f t="shared" si="4"/>
        <v>22.869884679742594</v>
      </c>
      <c r="Y46" s="2">
        <f t="shared" si="4"/>
        <v>19.126005580158974</v>
      </c>
      <c r="Z46" s="2">
        <f t="shared" si="4"/>
        <v>3.7438790995836193</v>
      </c>
      <c r="AA46" s="2">
        <f t="shared" si="4"/>
        <v>1.7823368730638376</v>
      </c>
      <c r="AB46" s="2">
        <f t="shared" si="4"/>
        <v>0.49266166056669958</v>
      </c>
      <c r="AC46" s="2">
        <f t="shared" si="4"/>
        <v>0</v>
      </c>
      <c r="AD46" s="2">
        <f t="shared" si="4"/>
        <v>22.654663495233812</v>
      </c>
      <c r="AE46" s="2">
        <f t="shared" si="4"/>
        <v>8.0198384766746482</v>
      </c>
      <c r="AF46" s="2">
        <f t="shared" si="4"/>
        <v>3.6219252990521005</v>
      </c>
      <c r="AG46" s="2">
        <f t="shared" si="4"/>
        <v>2.5122331674564546</v>
      </c>
      <c r="AH46" s="2">
        <f t="shared" si="4"/>
        <v>8.5006669173523655</v>
      </c>
      <c r="AI46" s="2">
        <f t="shared" si="4"/>
        <v>0.21522333978916142</v>
      </c>
      <c r="AJ46" s="2">
        <f t="shared" si="4"/>
        <v>1.1540898115156062</v>
      </c>
      <c r="AK46" s="2">
        <f t="shared" si="4"/>
        <v>32.348983135237418</v>
      </c>
      <c r="AL46" s="2">
        <f t="shared" si="4"/>
        <v>27.082683382650771</v>
      </c>
    </row>
    <row r="47" spans="1:38" x14ac:dyDescent="0.25">
      <c r="A47">
        <f t="shared" si="1"/>
        <v>2050</v>
      </c>
      <c r="B47">
        <v>54789</v>
      </c>
      <c r="C47" s="3">
        <v>2838300.4802763746</v>
      </c>
      <c r="D47" s="3">
        <v>1360004.4264030445</v>
      </c>
      <c r="E47" s="4">
        <v>19.147403135188839</v>
      </c>
      <c r="F47" s="3">
        <v>87.068524608102152</v>
      </c>
      <c r="G47" s="3">
        <v>9104.3682821631137</v>
      </c>
      <c r="H47" s="3">
        <v>649110.9</v>
      </c>
      <c r="I47" s="3">
        <v>542853.6</v>
      </c>
      <c r="J47" s="3">
        <v>106257.3</v>
      </c>
      <c r="K47" s="3">
        <v>50555.77</v>
      </c>
      <c r="L47" s="3">
        <v>13882.85</v>
      </c>
      <c r="M47" s="3">
        <v>0</v>
      </c>
      <c r="N47" s="3">
        <v>643516.19999999995</v>
      </c>
      <c r="O47" s="3">
        <v>228344.9</v>
      </c>
      <c r="P47" s="3">
        <v>102694.3</v>
      </c>
      <c r="Q47" s="3">
        <v>71202.59</v>
      </c>
      <c r="R47" s="3">
        <v>241274.5</v>
      </c>
      <c r="S47" s="3">
        <v>5594.6469999999999</v>
      </c>
      <c r="T47" s="3">
        <v>32542.55</v>
      </c>
      <c r="U47" s="3">
        <v>912489.3</v>
      </c>
      <c r="V47" s="3">
        <v>768326.3</v>
      </c>
      <c r="W47" s="2">
        <f t="shared" si="3"/>
        <v>3.6748761830898022</v>
      </c>
      <c r="X47" s="2">
        <f t="shared" si="4"/>
        <v>22.869703349266036</v>
      </c>
      <c r="Y47" s="2">
        <f t="shared" si="4"/>
        <v>19.126008813102853</v>
      </c>
      <c r="Z47" s="2">
        <f t="shared" si="4"/>
        <v>3.7436945361631824</v>
      </c>
      <c r="AA47" s="2">
        <f t="shared" si="4"/>
        <v>1.7811986557208073</v>
      </c>
      <c r="AB47" s="2">
        <f t="shared" si="4"/>
        <v>0.48912545012317304</v>
      </c>
      <c r="AC47" s="2">
        <f t="shared" si="4"/>
        <v>0</v>
      </c>
      <c r="AD47" s="2">
        <f t="shared" si="4"/>
        <v>22.672588912691115</v>
      </c>
      <c r="AE47" s="2">
        <f t="shared" si="4"/>
        <v>8.0451277652521593</v>
      </c>
      <c r="AF47" s="2">
        <f t="shared" si="4"/>
        <v>3.6181616679993063</v>
      </c>
      <c r="AG47" s="2">
        <f t="shared" si="4"/>
        <v>2.5086346739816205</v>
      </c>
      <c r="AH47" s="2">
        <f t="shared" si="4"/>
        <v>8.5006679763696589</v>
      </c>
      <c r="AI47" s="2">
        <f t="shared" si="4"/>
        <v>0.19711256926029305</v>
      </c>
      <c r="AJ47" s="2">
        <f t="shared" si="4"/>
        <v>1.1465505581999276</v>
      </c>
      <c r="AK47" s="2">
        <f t="shared" si="4"/>
        <v>32.149143698525812</v>
      </c>
      <c r="AL47" s="2">
        <f t="shared" si="4"/>
        <v>27.069942218562623</v>
      </c>
    </row>
    <row r="48" spans="1:38" x14ac:dyDescent="0.25">
      <c r="A48">
        <f t="shared" si="1"/>
        <v>2051</v>
      </c>
      <c r="B48">
        <v>55154</v>
      </c>
      <c r="C48" s="3">
        <v>2942175.8042320111</v>
      </c>
      <c r="D48" s="3">
        <v>1382134.4042751852</v>
      </c>
      <c r="E48" s="4">
        <v>19.26181014042654</v>
      </c>
      <c r="F48" s="3">
        <v>88.096197815703974</v>
      </c>
      <c r="G48" s="3">
        <v>9146.3005127775723</v>
      </c>
      <c r="H48" s="3">
        <v>672868.9</v>
      </c>
      <c r="I48" s="3">
        <v>562720.80000000005</v>
      </c>
      <c r="J48" s="3">
        <v>110148.1</v>
      </c>
      <c r="K48" s="3">
        <v>52376.84</v>
      </c>
      <c r="L48" s="3">
        <v>14290.65</v>
      </c>
      <c r="M48" s="3">
        <v>0</v>
      </c>
      <c r="N48" s="3">
        <v>667393.1</v>
      </c>
      <c r="O48" s="3">
        <v>237255.9</v>
      </c>
      <c r="P48" s="3">
        <v>106335.6</v>
      </c>
      <c r="Q48" s="3">
        <v>73697.06</v>
      </c>
      <c r="R48" s="3">
        <v>250104.5</v>
      </c>
      <c r="S48" s="3">
        <v>5475.732</v>
      </c>
      <c r="T48" s="3">
        <v>33537.339999999997</v>
      </c>
      <c r="U48" s="3">
        <v>940550.9</v>
      </c>
      <c r="V48" s="3">
        <v>796387.9</v>
      </c>
      <c r="W48" s="2">
        <f t="shared" si="3"/>
        <v>3.6753680289730513</v>
      </c>
      <c r="X48" s="2">
        <f t="shared" si="4"/>
        <v>22.869772058901059</v>
      </c>
      <c r="Y48" s="2">
        <f t="shared" si="4"/>
        <v>19.126008690255194</v>
      </c>
      <c r="Z48" s="2">
        <f t="shared" si="4"/>
        <v>3.743763368645868</v>
      </c>
      <c r="AA48" s="2">
        <f t="shared" si="4"/>
        <v>1.7802076927103205</v>
      </c>
      <c r="AB48" s="2">
        <f t="shared" si="4"/>
        <v>0.48571706624207839</v>
      </c>
      <c r="AC48" s="2">
        <f t="shared" si="4"/>
        <v>0</v>
      </c>
      <c r="AD48" s="2">
        <f t="shared" si="4"/>
        <v>22.683658095482436</v>
      </c>
      <c r="AE48" s="2">
        <f t="shared" si="4"/>
        <v>8.0639606803486146</v>
      </c>
      <c r="AF48" s="2">
        <f t="shared" si="4"/>
        <v>3.61418239681828</v>
      </c>
      <c r="AG48" s="2">
        <f t="shared" si="4"/>
        <v>2.5048489588553653</v>
      </c>
      <c r="AH48" s="2">
        <f t="shared" si="4"/>
        <v>8.50066469992211</v>
      </c>
      <c r="AI48" s="2">
        <f t="shared" si="4"/>
        <v>0.18611165220391432</v>
      </c>
      <c r="AJ48" s="2">
        <f t="shared" si="4"/>
        <v>1.1398822582851798</v>
      </c>
      <c r="AK48" s="2">
        <f t="shared" si="4"/>
        <v>31.967868767295151</v>
      </c>
      <c r="AL48" s="2">
        <f t="shared" si="4"/>
        <v>27.067991615405155</v>
      </c>
    </row>
    <row r="49" spans="1:38" x14ac:dyDescent="0.25">
      <c r="A49">
        <f t="shared" si="1"/>
        <v>2052</v>
      </c>
      <c r="B49">
        <v>55519</v>
      </c>
      <c r="C49" s="3">
        <v>3049840.7048272304</v>
      </c>
      <c r="D49" s="3">
        <v>1404620.0175094884</v>
      </c>
      <c r="E49" s="4">
        <v>19.376343000170738</v>
      </c>
      <c r="F49" s="3">
        <v>89.136387172571489</v>
      </c>
      <c r="G49" s="3">
        <v>9188.1226007630139</v>
      </c>
      <c r="H49" s="3">
        <v>697485.1</v>
      </c>
      <c r="I49" s="3">
        <v>583312.80000000005</v>
      </c>
      <c r="J49" s="3">
        <v>114172.3</v>
      </c>
      <c r="K49" s="3">
        <v>54259.25</v>
      </c>
      <c r="L49" s="3">
        <v>14710.18</v>
      </c>
      <c r="M49" s="3">
        <v>0</v>
      </c>
      <c r="N49" s="3">
        <v>691918.7</v>
      </c>
      <c r="O49" s="3">
        <v>246274.4</v>
      </c>
      <c r="P49" s="3">
        <v>110100.9</v>
      </c>
      <c r="Q49" s="3">
        <v>76286.7</v>
      </c>
      <c r="R49" s="3">
        <v>259256.8</v>
      </c>
      <c r="S49" s="3">
        <v>5566.3339999999998</v>
      </c>
      <c r="T49" s="3">
        <v>34572.410000000003</v>
      </c>
      <c r="U49" s="3">
        <v>969557</v>
      </c>
      <c r="V49" s="3">
        <v>825394</v>
      </c>
      <c r="W49" s="2">
        <f t="shared" si="3"/>
        <v>3.675761726452019</v>
      </c>
      <c r="X49" s="2">
        <f t="shared" si="4"/>
        <v>22.869558364016644</v>
      </c>
      <c r="Y49" s="2">
        <f t="shared" si="4"/>
        <v>19.126008747825537</v>
      </c>
      <c r="Z49" s="2">
        <f t="shared" si="4"/>
        <v>3.743549616191109</v>
      </c>
      <c r="AA49" s="2">
        <f t="shared" si="4"/>
        <v>1.7790847211829615</v>
      </c>
      <c r="AB49" s="2">
        <f t="shared" si="4"/>
        <v>0.48232617450206511</v>
      </c>
      <c r="AC49" s="2">
        <f t="shared" si="4"/>
        <v>0</v>
      </c>
      <c r="AD49" s="2">
        <f t="shared" si="4"/>
        <v>22.687043913632738</v>
      </c>
      <c r="AE49" s="2">
        <f t="shared" si="4"/>
        <v>8.0749922318959655</v>
      </c>
      <c r="AF49" s="2">
        <f t="shared" si="4"/>
        <v>3.6100541194080846</v>
      </c>
      <c r="AG49" s="2">
        <f t="shared" si="4"/>
        <v>2.5013339181700491</v>
      </c>
      <c r="AH49" s="2">
        <f t="shared" si="4"/>
        <v>8.5006669230184126</v>
      </c>
      <c r="AI49" s="2">
        <f t="shared" si="4"/>
        <v>0.18251228633645394</v>
      </c>
      <c r="AJ49" s="2">
        <f t="shared" si="4"/>
        <v>1.1335808439201249</v>
      </c>
      <c r="AK49" s="2">
        <f t="shared" si="4"/>
        <v>31.790414445757886</v>
      </c>
      <c r="AL49" s="2">
        <f t="shared" si="4"/>
        <v>27.063511831735404</v>
      </c>
    </row>
    <row r="50" spans="1:38" x14ac:dyDescent="0.25">
      <c r="A50">
        <f t="shared" si="1"/>
        <v>2053</v>
      </c>
      <c r="B50">
        <v>55885</v>
      </c>
      <c r="C50" s="3">
        <v>3161156.7893227232</v>
      </c>
      <c r="D50" s="3">
        <v>1427339.7058033987</v>
      </c>
      <c r="E50" s="4">
        <v>19.491253996813182</v>
      </c>
      <c r="F50" s="3">
        <v>90.18932082446014</v>
      </c>
      <c r="G50" s="3">
        <v>9229.2843096637225</v>
      </c>
      <c r="H50" s="3">
        <v>722939.4</v>
      </c>
      <c r="I50" s="3">
        <v>604603.1</v>
      </c>
      <c r="J50" s="3">
        <v>118336.3</v>
      </c>
      <c r="K50" s="3">
        <v>56207.77</v>
      </c>
      <c r="L50" s="3">
        <v>15141.76</v>
      </c>
      <c r="M50" s="3">
        <v>0</v>
      </c>
      <c r="N50" s="3">
        <v>717237.7</v>
      </c>
      <c r="O50" s="3">
        <v>255571.3</v>
      </c>
      <c r="P50" s="3">
        <v>113986.5</v>
      </c>
      <c r="Q50" s="3">
        <v>78960.539999999994</v>
      </c>
      <c r="R50" s="3">
        <v>268719.40000000002</v>
      </c>
      <c r="S50" s="3">
        <v>5701.6989999999996</v>
      </c>
      <c r="T50" s="3">
        <v>35641.660000000003</v>
      </c>
      <c r="U50" s="3">
        <v>999497</v>
      </c>
      <c r="V50" s="3">
        <v>855334</v>
      </c>
      <c r="W50" s="2">
        <f t="shared" si="3"/>
        <v>3.6760768062114972</v>
      </c>
      <c r="X50" s="2">
        <f t="shared" si="4"/>
        <v>22.869457232929264</v>
      </c>
      <c r="Y50" s="2">
        <f t="shared" si="4"/>
        <v>19.126007986764112</v>
      </c>
      <c r="Z50" s="2">
        <f t="shared" si="4"/>
        <v>3.7434492461651518</v>
      </c>
      <c r="AA50" s="2">
        <f t="shared" si="4"/>
        <v>1.7780759938845836</v>
      </c>
      <c r="AB50" s="2">
        <f t="shared" si="4"/>
        <v>0.47899427358818597</v>
      </c>
      <c r="AC50" s="2">
        <f t="shared" si="4"/>
        <v>0</v>
      </c>
      <c r="AD50" s="2">
        <f t="shared" si="4"/>
        <v>22.689089716225936</v>
      </c>
      <c r="AE50" s="2">
        <f t="shared" si="4"/>
        <v>8.0847397656209292</v>
      </c>
      <c r="AF50" s="2">
        <f t="shared" si="4"/>
        <v>3.6058477195755154</v>
      </c>
      <c r="AG50" s="2">
        <f t="shared" si="4"/>
        <v>2.4978368762568484</v>
      </c>
      <c r="AH50" s="2">
        <f t="shared" si="4"/>
        <v>8.5006666201322165</v>
      </c>
      <c r="AI50" s="2">
        <f t="shared" si="4"/>
        <v>0.18036748506933711</v>
      </c>
      <c r="AJ50" s="2">
        <f t="shared" si="4"/>
        <v>1.1274878905211221</v>
      </c>
      <c r="AK50" s="2">
        <f t="shared" si="4"/>
        <v>31.6180773878711</v>
      </c>
      <c r="AL50" s="2">
        <f t="shared" si="4"/>
        <v>27.057626590652436</v>
      </c>
    </row>
    <row r="51" spans="1:38" x14ac:dyDescent="0.25">
      <c r="A51">
        <f t="shared" si="1"/>
        <v>2054</v>
      </c>
      <c r="B51">
        <v>56250</v>
      </c>
      <c r="C51" s="3">
        <v>3276211.157573102</v>
      </c>
      <c r="D51" s="3">
        <v>1450284.4629990584</v>
      </c>
      <c r="E51" s="4">
        <v>19.606860496155875</v>
      </c>
      <c r="F51" s="3">
        <v>91.254271703878274</v>
      </c>
      <c r="G51" s="3">
        <v>9270.1267610438445</v>
      </c>
      <c r="H51" s="3">
        <v>749256</v>
      </c>
      <c r="I51" s="3">
        <v>626608.4</v>
      </c>
      <c r="J51" s="3">
        <v>122647.6</v>
      </c>
      <c r="K51" s="3">
        <v>58227.01</v>
      </c>
      <c r="L51" s="3">
        <v>15585.77</v>
      </c>
      <c r="M51" s="3">
        <v>0</v>
      </c>
      <c r="N51" s="3">
        <v>743409</v>
      </c>
      <c r="O51" s="3">
        <v>265220.59999999998</v>
      </c>
      <c r="P51" s="3">
        <v>117996.6</v>
      </c>
      <c r="Q51" s="3">
        <v>81692.03</v>
      </c>
      <c r="R51" s="3">
        <v>278499.8</v>
      </c>
      <c r="S51" s="3">
        <v>5847.0349999999999</v>
      </c>
      <c r="T51" s="3">
        <v>36744.800000000003</v>
      </c>
      <c r="U51" s="3">
        <v>1030395</v>
      </c>
      <c r="V51" s="3">
        <v>886231.7</v>
      </c>
      <c r="W51" s="2">
        <f t="shared" si="3"/>
        <v>3.6763291935843734</v>
      </c>
      <c r="X51" s="2">
        <f t="shared" si="4"/>
        <v>22.869588190860735</v>
      </c>
      <c r="Y51" s="2">
        <f t="shared" si="4"/>
        <v>19.126007752936435</v>
      </c>
      <c r="Z51" s="2">
        <f t="shared" si="4"/>
        <v>3.7435804379243027</v>
      </c>
      <c r="AA51" s="2">
        <f t="shared" si="4"/>
        <v>1.7772667022821707</v>
      </c>
      <c r="AB51" s="2">
        <f t="shared" si="4"/>
        <v>0.4757254416881167</v>
      </c>
      <c r="AC51" s="2">
        <f t="shared" si="4"/>
        <v>0</v>
      </c>
      <c r="AD51" s="2">
        <f t="shared" si="4"/>
        <v>22.691119840721448</v>
      </c>
      <c r="AE51" s="2">
        <f t="shared" si="4"/>
        <v>8.0953451180010543</v>
      </c>
      <c r="AF51" s="2">
        <f t="shared" si="4"/>
        <v>3.6016176712922126</v>
      </c>
      <c r="AG51" s="2">
        <f t="shared" si="4"/>
        <v>2.4934909891618364</v>
      </c>
      <c r="AH51" s="2">
        <f t="shared" si="4"/>
        <v>8.5006669779582378</v>
      </c>
      <c r="AI51" s="2">
        <f t="shared" si="4"/>
        <v>0.17846941844649813</v>
      </c>
      <c r="AJ51" s="2">
        <f t="shared" si="4"/>
        <v>1.1215638502134646</v>
      </c>
      <c r="AK51" s="2">
        <f t="shared" si="4"/>
        <v>31.450811637039877</v>
      </c>
      <c r="AL51" s="2">
        <f t="shared" si="4"/>
        <v>27.050506129662541</v>
      </c>
    </row>
    <row r="52" spans="1:38" x14ac:dyDescent="0.25">
      <c r="A52">
        <f t="shared" si="1"/>
        <v>2055</v>
      </c>
      <c r="B52">
        <v>56615</v>
      </c>
      <c r="C52" s="3">
        <v>3395243.3929035799</v>
      </c>
      <c r="D52" s="3">
        <v>1473506.2009691191</v>
      </c>
      <c r="E52" s="4">
        <v>19.723499027731151</v>
      </c>
      <c r="F52" s="3">
        <v>92.331130171212124</v>
      </c>
      <c r="G52" s="3">
        <v>9310.9350878278874</v>
      </c>
      <c r="H52" s="3">
        <v>776486.1</v>
      </c>
      <c r="I52" s="3">
        <v>649374.5</v>
      </c>
      <c r="J52" s="3">
        <v>127111.6</v>
      </c>
      <c r="K52" s="3">
        <v>60319.66</v>
      </c>
      <c r="L52" s="3">
        <v>16042.62</v>
      </c>
      <c r="M52" s="3">
        <v>0</v>
      </c>
      <c r="N52" s="3">
        <v>770511.6</v>
      </c>
      <c r="O52" s="3">
        <v>275276.90000000002</v>
      </c>
      <c r="P52" s="3">
        <v>122140.2</v>
      </c>
      <c r="Q52" s="3">
        <v>84476.09</v>
      </c>
      <c r="R52" s="3">
        <v>288618.3</v>
      </c>
      <c r="S52" s="3">
        <v>5974.5519999999997</v>
      </c>
      <c r="T52" s="3">
        <v>37882.78</v>
      </c>
      <c r="U52" s="3">
        <v>1062303</v>
      </c>
      <c r="V52" s="3">
        <v>918140</v>
      </c>
      <c r="W52" s="2">
        <f t="shared" si="3"/>
        <v>3.6765298744656176</v>
      </c>
      <c r="X52" s="2">
        <f t="shared" si="4"/>
        <v>22.869821398458168</v>
      </c>
      <c r="Y52" s="2">
        <f t="shared" si="4"/>
        <v>19.126007324165975</v>
      </c>
      <c r="Z52" s="2">
        <f t="shared" si="4"/>
        <v>3.7438140742921928</v>
      </c>
      <c r="AA52" s="2">
        <f t="shared" si="4"/>
        <v>1.7765931045201211</v>
      </c>
      <c r="AB52" s="2">
        <f t="shared" si="4"/>
        <v>0.47250279710523208</v>
      </c>
      <c r="AC52" s="2">
        <f t="shared" si="4"/>
        <v>0</v>
      </c>
      <c r="AD52" s="2">
        <f t="shared" si="4"/>
        <v>22.693854632349812</v>
      </c>
      <c r="AE52" s="2">
        <f t="shared" si="4"/>
        <v>8.1077221319495987</v>
      </c>
      <c r="AF52" s="2">
        <f t="shared" si="4"/>
        <v>3.5973915818608475</v>
      </c>
      <c r="AG52" s="2">
        <f t="shared" si="4"/>
        <v>2.4880716998540966</v>
      </c>
      <c r="AH52" s="2">
        <f t="shared" si="4"/>
        <v>8.5006659788586276</v>
      </c>
      <c r="AI52" s="2">
        <f t="shared" si="4"/>
        <v>0.17596829766276695</v>
      </c>
      <c r="AJ52" s="2">
        <f t="shared" si="4"/>
        <v>1.1157603628411159</v>
      </c>
      <c r="AK52" s="2">
        <f t="shared" si="4"/>
        <v>31.287977828638923</v>
      </c>
      <c r="AL52" s="2">
        <f t="shared" si="4"/>
        <v>27.041949390697891</v>
      </c>
    </row>
    <row r="53" spans="1:38" x14ac:dyDescent="0.25">
      <c r="A53">
        <f t="shared" si="1"/>
        <v>2056</v>
      </c>
      <c r="B53">
        <v>56980</v>
      </c>
      <c r="C53" s="3">
        <v>3518772.2593843495</v>
      </c>
      <c r="D53" s="3">
        <v>1497173.6980931724</v>
      </c>
      <c r="E53" s="4">
        <v>19.841470142521743</v>
      </c>
      <c r="F53" s="3">
        <v>93.420647840980735</v>
      </c>
      <c r="G53" s="3">
        <v>9352.2146819042973</v>
      </c>
      <c r="H53" s="3">
        <v>804739.9</v>
      </c>
      <c r="I53" s="3">
        <v>673000.6</v>
      </c>
      <c r="J53" s="3">
        <v>131739.29999999999</v>
      </c>
      <c r="K53" s="3">
        <v>62490.28</v>
      </c>
      <c r="L53" s="3">
        <v>16512.73</v>
      </c>
      <c r="M53" s="3">
        <v>0</v>
      </c>
      <c r="N53" s="3">
        <v>798592.3</v>
      </c>
      <c r="O53" s="3">
        <v>285672.8</v>
      </c>
      <c r="P53" s="3">
        <v>126436.2</v>
      </c>
      <c r="Q53" s="3">
        <v>87364.24</v>
      </c>
      <c r="R53" s="3">
        <v>299119.09999999998</v>
      </c>
      <c r="S53" s="3">
        <v>6147.6180000000004</v>
      </c>
      <c r="T53" s="3">
        <v>39057.61</v>
      </c>
      <c r="U53" s="3">
        <v>1095213</v>
      </c>
      <c r="V53" s="3">
        <v>951050</v>
      </c>
      <c r="W53" s="2">
        <f t="shared" si="3"/>
        <v>3.6766920549033562</v>
      </c>
      <c r="X53" s="2">
        <f t="shared" si="4"/>
        <v>22.86990577050868</v>
      </c>
      <c r="Y53" s="2">
        <f t="shared" si="4"/>
        <v>19.126006185968663</v>
      </c>
      <c r="Z53" s="2">
        <f t="shared" si="4"/>
        <v>3.7438995845400158</v>
      </c>
      <c r="AA53" s="2">
        <f t="shared" si="4"/>
        <v>1.7759114655215966</v>
      </c>
      <c r="AB53" s="2">
        <f t="shared" si="4"/>
        <v>0.46927532624373641</v>
      </c>
      <c r="AC53" s="2">
        <f t="shared" si="4"/>
        <v>0</v>
      </c>
      <c r="AD53" s="2">
        <f t="shared" si="4"/>
        <v>22.695197106610223</v>
      </c>
      <c r="AE53" s="2">
        <f t="shared" si="4"/>
        <v>8.1185362092737936</v>
      </c>
      <c r="AF53" s="2">
        <f t="shared" si="4"/>
        <v>3.5931907688200742</v>
      </c>
      <c r="AG53" s="2">
        <f t="shared" si="4"/>
        <v>2.4828046136548036</v>
      </c>
      <c r="AH53" s="2">
        <f t="shared" si="4"/>
        <v>8.5006666516216765</v>
      </c>
      <c r="AI53" s="2">
        <f t="shared" si="4"/>
        <v>0.17470917544051567</v>
      </c>
      <c r="AJ53" s="2">
        <f t="shared" si="4"/>
        <v>1.1099783424697565</v>
      </c>
      <c r="AK53" s="2">
        <f t="shared" si="4"/>
        <v>31.124861720707678</v>
      </c>
      <c r="AL53" s="2">
        <f t="shared" si="4"/>
        <v>27.027892966463178</v>
      </c>
    </row>
    <row r="54" spans="1:38" x14ac:dyDescent="0.25">
      <c r="A54">
        <f t="shared" si="1"/>
        <v>2057</v>
      </c>
      <c r="B54">
        <v>57346</v>
      </c>
      <c r="C54" s="3">
        <v>3647325.3430947233</v>
      </c>
      <c r="D54" s="3">
        <v>1521441.3324476038</v>
      </c>
      <c r="E54" s="4">
        <v>19.961021886924655</v>
      </c>
      <c r="F54" s="3">
        <v>94.522890800957143</v>
      </c>
      <c r="G54" s="3">
        <v>9394.9511681820932</v>
      </c>
      <c r="H54" s="3">
        <v>834132</v>
      </c>
      <c r="I54" s="3">
        <v>697587.7</v>
      </c>
      <c r="J54" s="3">
        <v>136544.29999999999</v>
      </c>
      <c r="K54" s="3">
        <v>64745.03</v>
      </c>
      <c r="L54" s="3">
        <v>16996.490000000002</v>
      </c>
      <c r="M54" s="3">
        <v>0</v>
      </c>
      <c r="N54" s="3">
        <v>827690.4</v>
      </c>
      <c r="O54" s="3">
        <v>296364</v>
      </c>
      <c r="P54" s="3">
        <v>130903.2</v>
      </c>
      <c r="Q54" s="3">
        <v>90376.19</v>
      </c>
      <c r="R54" s="3">
        <v>310047</v>
      </c>
      <c r="S54" s="3">
        <v>6441.6419999999998</v>
      </c>
      <c r="T54" s="3">
        <v>40269.019999999997</v>
      </c>
      <c r="U54" s="3">
        <v>1129040</v>
      </c>
      <c r="V54" s="3">
        <v>984877.3</v>
      </c>
      <c r="W54" s="2">
        <f t="shared" si="3"/>
        <v>3.6768208558517839</v>
      </c>
      <c r="X54" s="2">
        <f t="shared" ref="X54:AL70" si="5">100*H54/$C54</f>
        <v>22.869690020365617</v>
      </c>
      <c r="Y54" s="2">
        <f t="shared" si="5"/>
        <v>19.126006988126345</v>
      </c>
      <c r="Z54" s="2">
        <f t="shared" si="5"/>
        <v>3.7436830322392725</v>
      </c>
      <c r="AA54" s="2">
        <f t="shared" si="5"/>
        <v>1.77513722823159</v>
      </c>
      <c r="AB54" s="2">
        <f t="shared" si="5"/>
        <v>0.46599873609242193</v>
      </c>
      <c r="AC54" s="2">
        <f t="shared" si="5"/>
        <v>0</v>
      </c>
      <c r="AD54" s="2">
        <f t="shared" si="5"/>
        <v>22.693078410650145</v>
      </c>
      <c r="AE54" s="2">
        <f t="shared" si="5"/>
        <v>8.1255158814140156</v>
      </c>
      <c r="AF54" s="2">
        <f t="shared" si="5"/>
        <v>3.5890190121874292</v>
      </c>
      <c r="AG54" s="2">
        <f t="shared" si="5"/>
        <v>2.4778757445124597</v>
      </c>
      <c r="AH54" s="2">
        <f t="shared" si="5"/>
        <v>8.5006674983627288</v>
      </c>
      <c r="AI54" s="2">
        <f t="shared" si="5"/>
        <v>0.17661276124422515</v>
      </c>
      <c r="AJ54" s="2">
        <f t="shared" si="5"/>
        <v>1.1040698652298477</v>
      </c>
      <c r="AK54" s="2">
        <f t="shared" si="5"/>
        <v>30.955286238381454</v>
      </c>
      <c r="AL54" s="2">
        <f t="shared" si="5"/>
        <v>27.002726857493339</v>
      </c>
    </row>
    <row r="55" spans="1:38" x14ac:dyDescent="0.25">
      <c r="A55">
        <f t="shared" si="1"/>
        <v>2058</v>
      </c>
      <c r="B55">
        <v>57711</v>
      </c>
      <c r="C55" s="3">
        <v>3780809.6018678052</v>
      </c>
      <c r="D55" s="3">
        <v>1546199.0112879875</v>
      </c>
      <c r="E55" s="4">
        <v>20.082306392122383</v>
      </c>
      <c r="F55" s="3">
        <v>95.637618676813702</v>
      </c>
      <c r="G55" s="3">
        <v>9438.5872959378994</v>
      </c>
      <c r="H55" s="3">
        <v>864652.6</v>
      </c>
      <c r="I55" s="3">
        <v>723117.9</v>
      </c>
      <c r="J55" s="3">
        <v>141534.70000000001</v>
      </c>
      <c r="K55" s="3">
        <v>67089.850000000006</v>
      </c>
      <c r="L55" s="3">
        <v>17494.28</v>
      </c>
      <c r="M55" s="3">
        <v>0</v>
      </c>
      <c r="N55" s="3">
        <v>857919.4</v>
      </c>
      <c r="O55" s="3">
        <v>307487.40000000002</v>
      </c>
      <c r="P55" s="3">
        <v>135536.6</v>
      </c>
      <c r="Q55" s="3">
        <v>93501.38</v>
      </c>
      <c r="R55" s="3">
        <v>321394</v>
      </c>
      <c r="S55" s="3">
        <v>6733.2629999999999</v>
      </c>
      <c r="T55" s="3">
        <v>41513.96</v>
      </c>
      <c r="U55" s="3">
        <v>1163821</v>
      </c>
      <c r="V55" s="3">
        <v>1019658</v>
      </c>
      <c r="W55" s="2">
        <f t="shared" si="3"/>
        <v>3.676925529653511</v>
      </c>
      <c r="X55" s="2">
        <f t="shared" si="5"/>
        <v>22.869509207045024</v>
      </c>
      <c r="Y55" s="2">
        <f t="shared" si="5"/>
        <v>19.126006759048735</v>
      </c>
      <c r="Z55" s="2">
        <f t="shared" si="5"/>
        <v>3.7435024479962884</v>
      </c>
      <c r="AA55" s="2">
        <f t="shared" si="5"/>
        <v>1.7744836970064852</v>
      </c>
      <c r="AB55" s="2">
        <f t="shared" si="5"/>
        <v>0.46271253626094871</v>
      </c>
      <c r="AC55" s="2">
        <f t="shared" si="5"/>
        <v>0</v>
      </c>
      <c r="AD55" s="2">
        <f t="shared" si="5"/>
        <v>22.691420366055155</v>
      </c>
      <c r="AE55" s="2">
        <f t="shared" si="5"/>
        <v>8.1328454056002801</v>
      </c>
      <c r="AF55" s="2">
        <f t="shared" si="5"/>
        <v>3.5848565326601443</v>
      </c>
      <c r="AG55" s="2">
        <f t="shared" si="5"/>
        <v>2.4730518022861614</v>
      </c>
      <c r="AH55" s="2">
        <f t="shared" si="5"/>
        <v>8.500666096521341</v>
      </c>
      <c r="AI55" s="2">
        <f t="shared" si="5"/>
        <v>0.17809050729964335</v>
      </c>
      <c r="AJ55" s="2">
        <f t="shared" si="5"/>
        <v>1.0980177361878041</v>
      </c>
      <c r="AK55" s="2">
        <f t="shared" si="5"/>
        <v>30.782322374156216</v>
      </c>
      <c r="AL55" s="2">
        <f t="shared" si="5"/>
        <v>26.969303069275583</v>
      </c>
    </row>
    <row r="56" spans="1:38" x14ac:dyDescent="0.25">
      <c r="A56">
        <f t="shared" si="1"/>
        <v>2059</v>
      </c>
      <c r="B56">
        <v>58076</v>
      </c>
      <c r="C56" s="3">
        <v>3918732.2156420569</v>
      </c>
      <c r="D56" s="3">
        <v>1571180.0343402522</v>
      </c>
      <c r="E56" s="4">
        <v>20.205429877769191</v>
      </c>
      <c r="F56" s="3">
        <v>96.765272371989454</v>
      </c>
      <c r="G56" s="3">
        <v>9481.1936951250536</v>
      </c>
      <c r="H56" s="3">
        <v>896210.2</v>
      </c>
      <c r="I56" s="3">
        <v>749497</v>
      </c>
      <c r="J56" s="3">
        <v>146713.20000000001</v>
      </c>
      <c r="K56" s="3">
        <v>69527.98</v>
      </c>
      <c r="L56" s="3">
        <v>18006.490000000002</v>
      </c>
      <c r="M56" s="3">
        <v>0</v>
      </c>
      <c r="N56" s="3">
        <v>889260</v>
      </c>
      <c r="O56" s="3">
        <v>319105.7</v>
      </c>
      <c r="P56" s="3">
        <v>140316.5</v>
      </c>
      <c r="Q56" s="3">
        <v>96719.54</v>
      </c>
      <c r="R56" s="3">
        <v>333118.3</v>
      </c>
      <c r="S56" s="3">
        <v>6950.2120000000004</v>
      </c>
      <c r="T56" s="3">
        <v>42793.78</v>
      </c>
      <c r="U56" s="3">
        <v>1199665</v>
      </c>
      <c r="V56" s="3">
        <v>1055502</v>
      </c>
      <c r="W56" s="2">
        <f t="shared" si="3"/>
        <v>3.6770070311499792</v>
      </c>
      <c r="X56" s="2">
        <f t="shared" si="5"/>
        <v>22.869901557005527</v>
      </c>
      <c r="Y56" s="2">
        <f t="shared" si="5"/>
        <v>19.126007054227873</v>
      </c>
      <c r="Z56" s="2">
        <f t="shared" si="5"/>
        <v>3.7438945027776565</v>
      </c>
      <c r="AA56" s="2">
        <f t="shared" si="5"/>
        <v>1.7742467760994567</v>
      </c>
      <c r="AB56" s="2">
        <f t="shared" si="5"/>
        <v>0.45949784290248485</v>
      </c>
      <c r="AC56" s="2">
        <f t="shared" si="5"/>
        <v>0</v>
      </c>
      <c r="AD56" s="2">
        <f t="shared" si="5"/>
        <v>22.692543176347172</v>
      </c>
      <c r="AE56" s="2">
        <f t="shared" si="5"/>
        <v>8.1430851214138595</v>
      </c>
      <c r="AF56" s="2">
        <f t="shared" si="5"/>
        <v>3.580660588133862</v>
      </c>
      <c r="AG56" s="2">
        <f t="shared" si="5"/>
        <v>2.4681334339185814</v>
      </c>
      <c r="AH56" s="2">
        <f t="shared" si="5"/>
        <v>8.5006650536191568</v>
      </c>
      <c r="AI56" s="2">
        <f t="shared" si="5"/>
        <v>0.17735868687983972</v>
      </c>
      <c r="AJ56" s="2">
        <f t="shared" si="5"/>
        <v>1.092031239827612</v>
      </c>
      <c r="AK56" s="2">
        <f t="shared" si="5"/>
        <v>30.61359985791842</v>
      </c>
      <c r="AL56" s="2">
        <f t="shared" si="5"/>
        <v>26.934782524481921</v>
      </c>
    </row>
    <row r="57" spans="1:38" x14ac:dyDescent="0.25">
      <c r="A57">
        <f t="shared" si="1"/>
        <v>2060</v>
      </c>
      <c r="B57">
        <v>58441</v>
      </c>
      <c r="C57" s="3">
        <v>4062114.0026176623</v>
      </c>
      <c r="D57" s="3">
        <v>1596732.8499317402</v>
      </c>
      <c r="E57" s="4">
        <v>20.330512370796729</v>
      </c>
      <c r="F57" s="3">
        <v>97.90620085197304</v>
      </c>
      <c r="G57" s="3">
        <v>9524.5219033401136</v>
      </c>
      <c r="H57" s="3">
        <v>929010.5</v>
      </c>
      <c r="I57" s="3">
        <v>776920.2</v>
      </c>
      <c r="J57" s="3">
        <v>152090.29999999999</v>
      </c>
      <c r="K57" s="3">
        <v>72062.649999999994</v>
      </c>
      <c r="L57" s="3">
        <v>18533.57</v>
      </c>
      <c r="M57" s="3">
        <v>0</v>
      </c>
      <c r="N57" s="3">
        <v>922007.7</v>
      </c>
      <c r="O57" s="3">
        <v>331389.3</v>
      </c>
      <c r="P57" s="3">
        <v>145275.70000000001</v>
      </c>
      <c r="Q57" s="3">
        <v>100036</v>
      </c>
      <c r="R57" s="3">
        <v>345306.8</v>
      </c>
      <c r="S57" s="3">
        <v>7002.7790000000005</v>
      </c>
      <c r="T57" s="3">
        <v>44112.54</v>
      </c>
      <c r="U57" s="3">
        <v>1236774</v>
      </c>
      <c r="V57" s="3">
        <v>1092611</v>
      </c>
      <c r="W57" s="2">
        <f t="shared" si="3"/>
        <v>3.6770715157981604</v>
      </c>
      <c r="X57" s="2">
        <f t="shared" si="5"/>
        <v>22.870123768100488</v>
      </c>
      <c r="Y57" s="2">
        <f t="shared" si="5"/>
        <v>19.126006791029148</v>
      </c>
      <c r="Z57" s="2">
        <f t="shared" si="5"/>
        <v>3.7441169770713389</v>
      </c>
      <c r="AA57" s="2">
        <f t="shared" si="5"/>
        <v>1.7740184040517371</v>
      </c>
      <c r="AB57" s="2">
        <f t="shared" si="5"/>
        <v>0.45625430473041384</v>
      </c>
      <c r="AC57" s="2">
        <f t="shared" si="5"/>
        <v>0</v>
      </c>
      <c r="AD57" s="2">
        <f t="shared" si="5"/>
        <v>22.697730772840202</v>
      </c>
      <c r="AE57" s="2">
        <f t="shared" si="5"/>
        <v>8.1580502119450564</v>
      </c>
      <c r="AF57" s="2">
        <f t="shared" si="5"/>
        <v>3.5763570374042448</v>
      </c>
      <c r="AG57" s="2">
        <f t="shared" si="5"/>
        <v>2.4626586042522667</v>
      </c>
      <c r="AH57" s="2">
        <f t="shared" si="5"/>
        <v>8.5006673810110023</v>
      </c>
      <c r="AI57" s="2">
        <f t="shared" si="5"/>
        <v>0.17239247828808713</v>
      </c>
      <c r="AJ57" s="2">
        <f t="shared" si="5"/>
        <v>1.0859503197491132</v>
      </c>
      <c r="AK57" s="2">
        <f t="shared" si="5"/>
        <v>30.44656056435176</v>
      </c>
      <c r="AL57" s="2">
        <f t="shared" si="5"/>
        <v>26.897595668066227</v>
      </c>
    </row>
    <row r="58" spans="1:38" x14ac:dyDescent="0.25">
      <c r="A58">
        <f t="shared" si="1"/>
        <v>2061</v>
      </c>
      <c r="B58">
        <v>58807</v>
      </c>
      <c r="C58" s="3">
        <v>4211480.9535629526</v>
      </c>
      <c r="D58" s="3">
        <v>1622986.3348608545</v>
      </c>
      <c r="E58" s="4">
        <v>20.45762942105274</v>
      </c>
      <c r="F58" s="3">
        <v>99.060387557562223</v>
      </c>
      <c r="G58" s="3">
        <v>9569.1747087857075</v>
      </c>
      <c r="H58" s="3">
        <v>963163.8</v>
      </c>
      <c r="I58" s="3">
        <v>805488.2</v>
      </c>
      <c r="J58" s="3">
        <v>157675.6</v>
      </c>
      <c r="K58" s="3">
        <v>74698.2</v>
      </c>
      <c r="L58" s="3">
        <v>19076</v>
      </c>
      <c r="M58" s="3">
        <v>0</v>
      </c>
      <c r="N58" s="3">
        <v>956200.3</v>
      </c>
      <c r="O58" s="3">
        <v>344259.1</v>
      </c>
      <c r="P58" s="3">
        <v>150428.70000000001</v>
      </c>
      <c r="Q58" s="3">
        <v>103508.6</v>
      </c>
      <c r="R58" s="3">
        <v>358003.9</v>
      </c>
      <c r="S58" s="3">
        <v>6963.4880000000003</v>
      </c>
      <c r="T58" s="3">
        <v>45477.75</v>
      </c>
      <c r="U58" s="3">
        <v>1275289</v>
      </c>
      <c r="V58" s="3">
        <v>1131126</v>
      </c>
      <c r="W58" s="2">
        <f t="shared" si="3"/>
        <v>3.6771269447772998</v>
      </c>
      <c r="X58" s="2">
        <f t="shared" si="5"/>
        <v>22.869955025800468</v>
      </c>
      <c r="Y58" s="2">
        <f t="shared" si="5"/>
        <v>19.126008377612379</v>
      </c>
      <c r="Z58" s="2">
        <f t="shared" si="5"/>
        <v>3.7439466481880905</v>
      </c>
      <c r="AA58" s="2">
        <f t="shared" si="5"/>
        <v>1.7736801097676727</v>
      </c>
      <c r="AB58" s="2">
        <f t="shared" si="5"/>
        <v>0.45295230372255452</v>
      </c>
      <c r="AC58" s="2">
        <f t="shared" si="5"/>
        <v>0</v>
      </c>
      <c r="AD58" s="2">
        <f t="shared" si="5"/>
        <v>22.704609389033223</v>
      </c>
      <c r="AE58" s="2">
        <f t="shared" si="5"/>
        <v>8.1743002947396342</v>
      </c>
      <c r="AF58" s="2">
        <f t="shared" si="5"/>
        <v>3.5718717871141248</v>
      </c>
      <c r="AG58" s="2">
        <f t="shared" si="5"/>
        <v>2.4577720080256031</v>
      </c>
      <c r="AH58" s="2">
        <f t="shared" si="5"/>
        <v>8.5006652991538605</v>
      </c>
      <c r="AI58" s="2">
        <f t="shared" si="5"/>
        <v>0.16534535183184965</v>
      </c>
      <c r="AJ58" s="2">
        <f t="shared" si="5"/>
        <v>1.0798517315274903</v>
      </c>
      <c r="AK58" s="2">
        <f t="shared" si="5"/>
        <v>30.281248189454438</v>
      </c>
      <c r="AL58" s="2">
        <f t="shared" si="5"/>
        <v>26.858153045736959</v>
      </c>
    </row>
    <row r="59" spans="1:38" x14ac:dyDescent="0.25">
      <c r="A59">
        <f t="shared" si="1"/>
        <v>2062</v>
      </c>
      <c r="B59">
        <v>59172</v>
      </c>
      <c r="C59" s="3">
        <v>4367183.3670311524</v>
      </c>
      <c r="D59" s="3">
        <v>1649991.0034771005</v>
      </c>
      <c r="E59" s="4">
        <v>20.586820474088249</v>
      </c>
      <c r="F59" s="3">
        <v>100.2275348728365</v>
      </c>
      <c r="G59" s="3">
        <v>9615.6839332964664</v>
      </c>
      <c r="H59" s="3">
        <v>998749.4</v>
      </c>
      <c r="I59" s="3">
        <v>835267.8</v>
      </c>
      <c r="J59" s="3">
        <v>163481.60000000001</v>
      </c>
      <c r="K59" s="3">
        <v>77441.460000000006</v>
      </c>
      <c r="L59" s="3">
        <v>19634.28</v>
      </c>
      <c r="M59" s="3">
        <v>0</v>
      </c>
      <c r="N59" s="3">
        <v>991872.6</v>
      </c>
      <c r="O59" s="3">
        <v>357692.6</v>
      </c>
      <c r="P59" s="3">
        <v>155782.70000000001</v>
      </c>
      <c r="Q59" s="3">
        <v>107157.6</v>
      </c>
      <c r="R59" s="3">
        <v>371239.7</v>
      </c>
      <c r="S59" s="3">
        <v>6876.8029999999999</v>
      </c>
      <c r="T59" s="3">
        <v>46894.5</v>
      </c>
      <c r="U59" s="3">
        <v>1315306</v>
      </c>
      <c r="V59" s="3">
        <v>1171143</v>
      </c>
      <c r="W59" s="2">
        <f t="shared" si="3"/>
        <v>3.6771665089246439</v>
      </c>
      <c r="X59" s="2">
        <f t="shared" si="5"/>
        <v>22.869417564185269</v>
      </c>
      <c r="Y59" s="2">
        <f t="shared" si="5"/>
        <v>19.126007080573356</v>
      </c>
      <c r="Z59" s="2">
        <f t="shared" si="5"/>
        <v>3.7434104836119158</v>
      </c>
      <c r="AA59" s="2">
        <f t="shared" si="5"/>
        <v>1.7732587228789836</v>
      </c>
      <c r="AB59" s="2">
        <f t="shared" si="5"/>
        <v>0.44958680114564431</v>
      </c>
      <c r="AC59" s="2">
        <f t="shared" si="5"/>
        <v>0</v>
      </c>
      <c r="AD59" s="2">
        <f t="shared" si="5"/>
        <v>22.711952227329608</v>
      </c>
      <c r="AE59" s="2">
        <f t="shared" si="5"/>
        <v>8.1904644238275353</v>
      </c>
      <c r="AF59" s="2">
        <f t="shared" si="5"/>
        <v>3.5671206566694358</v>
      </c>
      <c r="AG59" s="2">
        <f t="shared" si="5"/>
        <v>2.4537004974180103</v>
      </c>
      <c r="AH59" s="2">
        <f t="shared" si="5"/>
        <v>8.5006666494146277</v>
      </c>
      <c r="AI59" s="2">
        <f t="shared" si="5"/>
        <v>0.15746540554982258</v>
      </c>
      <c r="AJ59" s="2">
        <f t="shared" si="5"/>
        <v>1.0737927872233877</v>
      </c>
      <c r="AK59" s="2">
        <f t="shared" si="5"/>
        <v>30.117947644001859</v>
      </c>
      <c r="AL59" s="2">
        <f t="shared" si="5"/>
        <v>26.816895503889793</v>
      </c>
    </row>
    <row r="60" spans="1:38" x14ac:dyDescent="0.25">
      <c r="A60">
        <f t="shared" si="1"/>
        <v>2063</v>
      </c>
      <c r="B60">
        <v>59537</v>
      </c>
      <c r="C60" s="3">
        <v>4528910.5108365938</v>
      </c>
      <c r="D60" s="3">
        <v>1677542.1530302893</v>
      </c>
      <c r="E60" s="4">
        <v>20.717985225136445</v>
      </c>
      <c r="F60" s="3">
        <v>101.40842352846445</v>
      </c>
      <c r="G60" s="3">
        <v>9662.8416456704053</v>
      </c>
      <c r="H60" s="3">
        <v>1035715</v>
      </c>
      <c r="I60" s="3">
        <v>866199.8</v>
      </c>
      <c r="J60" s="3">
        <v>169515.3</v>
      </c>
      <c r="K60" s="3">
        <v>80296.960000000006</v>
      </c>
      <c r="L60" s="3">
        <v>20208.87</v>
      </c>
      <c r="M60" s="3">
        <v>0</v>
      </c>
      <c r="N60" s="3">
        <v>1029011</v>
      </c>
      <c r="O60" s="3">
        <v>371770.5</v>
      </c>
      <c r="P60" s="3">
        <v>161321.1</v>
      </c>
      <c r="Q60" s="3">
        <v>110932.1</v>
      </c>
      <c r="R60" s="3">
        <v>384987.6</v>
      </c>
      <c r="S60" s="3">
        <v>6703.759</v>
      </c>
      <c r="T60" s="3">
        <v>48366.47</v>
      </c>
      <c r="U60" s="3">
        <v>1356969</v>
      </c>
      <c r="V60" s="3">
        <v>1212806</v>
      </c>
      <c r="W60" s="2">
        <f t="shared" si="3"/>
        <v>3.6772028714230758</v>
      </c>
      <c r="X60" s="2">
        <f t="shared" si="5"/>
        <v>22.868965891946488</v>
      </c>
      <c r="Y60" s="2">
        <f t="shared" si="5"/>
        <v>19.126008295535808</v>
      </c>
      <c r="Z60" s="2">
        <f t="shared" si="5"/>
        <v>3.742959804447243</v>
      </c>
      <c r="AA60" s="2">
        <f t="shared" si="5"/>
        <v>1.7729862360465876</v>
      </c>
      <c r="AB60" s="2">
        <f t="shared" si="5"/>
        <v>0.44621923863686497</v>
      </c>
      <c r="AC60" s="2">
        <f t="shared" si="5"/>
        <v>0</v>
      </c>
      <c r="AD60" s="2">
        <f t="shared" si="5"/>
        <v>22.7209391207405</v>
      </c>
      <c r="AE60" s="2">
        <f t="shared" si="5"/>
        <v>8.2088285716938447</v>
      </c>
      <c r="AF60" s="2">
        <f t="shared" si="5"/>
        <v>3.5620288723744351</v>
      </c>
      <c r="AG60" s="2">
        <f t="shared" si="5"/>
        <v>2.4494213284754944</v>
      </c>
      <c r="AH60" s="2">
        <f t="shared" si="5"/>
        <v>8.5006669723064139</v>
      </c>
      <c r="AI60" s="2">
        <f t="shared" si="5"/>
        <v>0.14802144983786977</v>
      </c>
      <c r="AJ60" s="2">
        <f t="shared" si="5"/>
        <v>1.0679493419945187</v>
      </c>
      <c r="AK60" s="2">
        <f t="shared" si="5"/>
        <v>29.962371673123137</v>
      </c>
      <c r="AL60" s="2">
        <f t="shared" si="5"/>
        <v>26.779199922322309</v>
      </c>
    </row>
    <row r="61" spans="1:38" x14ac:dyDescent="0.25">
      <c r="A61">
        <f t="shared" si="1"/>
        <v>2064</v>
      </c>
      <c r="B61">
        <v>59902</v>
      </c>
      <c r="C61" s="3">
        <v>4697090.7474184725</v>
      </c>
      <c r="D61" s="3">
        <v>1705722.6632866829</v>
      </c>
      <c r="E61" s="4">
        <v>20.850973772555125</v>
      </c>
      <c r="F61" s="3">
        <v>102.60312750947743</v>
      </c>
      <c r="G61" s="3">
        <v>9711.1542083395379</v>
      </c>
      <c r="H61" s="3">
        <v>1074149</v>
      </c>
      <c r="I61" s="3">
        <v>898365.9</v>
      </c>
      <c r="J61" s="3">
        <v>175782.6</v>
      </c>
      <c r="K61" s="3">
        <v>83268.17</v>
      </c>
      <c r="L61" s="3">
        <v>20800.240000000002</v>
      </c>
      <c r="M61" s="3">
        <v>0</v>
      </c>
      <c r="N61" s="3">
        <v>1067802</v>
      </c>
      <c r="O61" s="3">
        <v>386618.6</v>
      </c>
      <c r="P61" s="3">
        <v>167055</v>
      </c>
      <c r="Q61" s="3">
        <v>114844.4</v>
      </c>
      <c r="R61" s="3">
        <v>399284</v>
      </c>
      <c r="S61" s="3">
        <v>6346.598</v>
      </c>
      <c r="T61" s="3">
        <v>49898.86</v>
      </c>
      <c r="U61" s="3">
        <v>1400521</v>
      </c>
      <c r="V61" s="3">
        <v>1256358</v>
      </c>
      <c r="W61" s="2">
        <f t="shared" si="3"/>
        <v>3.677229177674656</v>
      </c>
      <c r="X61" s="2">
        <f t="shared" si="5"/>
        <v>22.868389344837627</v>
      </c>
      <c r="Y61" s="2">
        <f t="shared" si="5"/>
        <v>19.126006890408561</v>
      </c>
      <c r="Z61" s="2">
        <f t="shared" si="5"/>
        <v>3.7423718095421163</v>
      </c>
      <c r="AA61" s="2">
        <f t="shared" si="5"/>
        <v>1.7727605123610672</v>
      </c>
      <c r="AB61" s="2">
        <f t="shared" si="5"/>
        <v>0.44283240666431328</v>
      </c>
      <c r="AC61" s="2">
        <f t="shared" si="5"/>
        <v>0</v>
      </c>
      <c r="AD61" s="2">
        <f t="shared" si="5"/>
        <v>22.733263149894761</v>
      </c>
      <c r="AE61" s="2">
        <f t="shared" si="5"/>
        <v>8.2310225795080942</v>
      </c>
      <c r="AF61" s="2">
        <f t="shared" si="5"/>
        <v>3.5565631788530729</v>
      </c>
      <c r="AG61" s="2">
        <f t="shared" si="5"/>
        <v>2.4450113096733044</v>
      </c>
      <c r="AH61" s="2">
        <f t="shared" si="5"/>
        <v>8.5006660818602882</v>
      </c>
      <c r="AI61" s="2">
        <f t="shared" si="5"/>
        <v>0.1351176364537581</v>
      </c>
      <c r="AJ61" s="2">
        <f t="shared" si="5"/>
        <v>1.0623354472643409</v>
      </c>
      <c r="AK61" s="2">
        <f t="shared" si="5"/>
        <v>29.816775432106102</v>
      </c>
      <c r="AL61" s="2">
        <f t="shared" si="5"/>
        <v>26.747577757370262</v>
      </c>
    </row>
    <row r="62" spans="1:38" x14ac:dyDescent="0.25">
      <c r="A62">
        <f t="shared" si="1"/>
        <v>2065</v>
      </c>
      <c r="B62">
        <v>60268</v>
      </c>
      <c r="C62" s="3">
        <v>4872038.6231695972</v>
      </c>
      <c r="D62" s="3">
        <v>1734563.1052853581</v>
      </c>
      <c r="E62" s="4">
        <v>20.985678321566979</v>
      </c>
      <c r="F62" s="3">
        <v>103.81203653090758</v>
      </c>
      <c r="G62" s="3">
        <v>9760.3314990274812</v>
      </c>
      <c r="H62" s="3">
        <v>1114118</v>
      </c>
      <c r="I62" s="3">
        <v>931826.5</v>
      </c>
      <c r="J62" s="3">
        <v>182291.1</v>
      </c>
      <c r="K62" s="3">
        <v>86358.11</v>
      </c>
      <c r="L62" s="3">
        <v>21408.87</v>
      </c>
      <c r="M62" s="3">
        <v>0</v>
      </c>
      <c r="N62" s="3">
        <v>1108394</v>
      </c>
      <c r="O62" s="3">
        <v>402308.1</v>
      </c>
      <c r="P62" s="3">
        <v>172992.7</v>
      </c>
      <c r="Q62" s="3">
        <v>118937.8</v>
      </c>
      <c r="R62" s="3">
        <v>414155.7</v>
      </c>
      <c r="S62" s="3">
        <v>5723.1660000000002</v>
      </c>
      <c r="T62" s="3">
        <v>51500.68</v>
      </c>
      <c r="U62" s="3">
        <v>1446299</v>
      </c>
      <c r="V62" s="3">
        <v>1302136</v>
      </c>
      <c r="W62" s="2">
        <f t="shared" si="3"/>
        <v>3.6772515371065482</v>
      </c>
      <c r="X62" s="2">
        <f t="shared" si="5"/>
        <v>22.867593756372756</v>
      </c>
      <c r="Y62" s="2">
        <f t="shared" si="5"/>
        <v>19.126008065054759</v>
      </c>
      <c r="Z62" s="2">
        <f t="shared" si="5"/>
        <v>3.7415774812024596</v>
      </c>
      <c r="AA62" s="2">
        <f t="shared" si="5"/>
        <v>1.772525151777596</v>
      </c>
      <c r="AB62" s="2">
        <f t="shared" si="5"/>
        <v>0.43942324057505222</v>
      </c>
      <c r="AC62" s="2">
        <f t="shared" si="5"/>
        <v>0</v>
      </c>
      <c r="AD62" s="2">
        <f t="shared" si="5"/>
        <v>22.750107003029324</v>
      </c>
      <c r="AE62" s="2">
        <f t="shared" si="5"/>
        <v>8.2574899568072553</v>
      </c>
      <c r="AF62" s="2">
        <f t="shared" si="5"/>
        <v>3.5507251354147993</v>
      </c>
      <c r="AG62" s="2">
        <f t="shared" si="5"/>
        <v>2.4412326994777138</v>
      </c>
      <c r="AH62" s="2">
        <f t="shared" si="5"/>
        <v>8.5006653689162075</v>
      </c>
      <c r="AI62" s="2">
        <f t="shared" si="5"/>
        <v>0.11746963525253594</v>
      </c>
      <c r="AJ62" s="2">
        <f t="shared" si="5"/>
        <v>1.0570663326657959</v>
      </c>
      <c r="AK62" s="2">
        <f t="shared" si="5"/>
        <v>29.685704729883334</v>
      </c>
      <c r="AL62" s="2">
        <f t="shared" si="5"/>
        <v>26.726717514256293</v>
      </c>
    </row>
    <row r="63" spans="1:38" x14ac:dyDescent="0.25">
      <c r="A63">
        <f t="shared" si="1"/>
        <v>2066</v>
      </c>
      <c r="B63">
        <v>60633</v>
      </c>
      <c r="C63" s="3">
        <v>5054417.017284207</v>
      </c>
      <c r="D63" s="3">
        <v>1764210.7585970766</v>
      </c>
      <c r="E63" s="4">
        <v>21.121991477773641</v>
      </c>
      <c r="F63" s="3">
        <v>105.03475373954556</v>
      </c>
      <c r="G63" s="3">
        <v>9811.3814835108278</v>
      </c>
      <c r="H63" s="3">
        <v>1155758</v>
      </c>
      <c r="I63" s="3">
        <v>966708.2</v>
      </c>
      <c r="J63" s="3">
        <v>189049.9</v>
      </c>
      <c r="K63" s="3">
        <v>89570.81</v>
      </c>
      <c r="L63" s="3">
        <v>22035.32</v>
      </c>
      <c r="M63" s="3">
        <v>0</v>
      </c>
      <c r="N63" s="3">
        <v>1150832</v>
      </c>
      <c r="O63" s="3">
        <v>418770.6</v>
      </c>
      <c r="P63" s="3">
        <v>179154.9</v>
      </c>
      <c r="Q63" s="3">
        <v>123247.5</v>
      </c>
      <c r="R63" s="3">
        <v>429659.1</v>
      </c>
      <c r="S63" s="3">
        <v>4925.8530000000001</v>
      </c>
      <c r="T63" s="3">
        <v>53184.28</v>
      </c>
      <c r="U63" s="3">
        <v>1494557</v>
      </c>
      <c r="V63" s="3">
        <v>1350394</v>
      </c>
      <c r="W63" s="2">
        <f t="shared" si="3"/>
        <v>3.6772672870547516</v>
      </c>
      <c r="X63" s="2">
        <f t="shared" si="5"/>
        <v>22.866296865647254</v>
      </c>
      <c r="Y63" s="2">
        <f t="shared" si="5"/>
        <v>19.126007939080239</v>
      </c>
      <c r="Z63" s="2">
        <f t="shared" si="5"/>
        <v>3.7402909050345543</v>
      </c>
      <c r="AA63" s="2">
        <f t="shared" si="5"/>
        <v>1.772129400753865</v>
      </c>
      <c r="AB63" s="2">
        <f t="shared" si="5"/>
        <v>0.43596165343396648</v>
      </c>
      <c r="AC63" s="2">
        <f t="shared" si="5"/>
        <v>0</v>
      </c>
      <c r="AD63" s="2">
        <f t="shared" si="5"/>
        <v>22.768837554649469</v>
      </c>
      <c r="AE63" s="2">
        <f t="shared" si="5"/>
        <v>8.285240386140714</v>
      </c>
      <c r="AF63" s="2">
        <f t="shared" si="5"/>
        <v>3.5445215419969811</v>
      </c>
      <c r="AG63" s="2">
        <f t="shared" si="5"/>
        <v>2.4384117807956853</v>
      </c>
      <c r="AH63" s="2">
        <f t="shared" si="5"/>
        <v>8.5006658241836259</v>
      </c>
      <c r="AI63" s="2">
        <f t="shared" si="5"/>
        <v>9.7456402650502191E-2</v>
      </c>
      <c r="AJ63" s="2">
        <f t="shared" si="5"/>
        <v>1.0522337159385493</v>
      </c>
      <c r="AK63" s="2">
        <f t="shared" si="5"/>
        <v>29.569325104936468</v>
      </c>
      <c r="AL63" s="2">
        <f t="shared" si="5"/>
        <v>26.717106945908103</v>
      </c>
    </row>
    <row r="64" spans="1:38" x14ac:dyDescent="0.25">
      <c r="A64">
        <f t="shared" si="1"/>
        <v>2067</v>
      </c>
      <c r="B64">
        <v>60998</v>
      </c>
      <c r="C64" s="3">
        <v>5244294.434764999</v>
      </c>
      <c r="D64" s="3">
        <v>1794593.6937522795</v>
      </c>
      <c r="E64" s="4">
        <v>21.259740362785475</v>
      </c>
      <c r="F64" s="3">
        <v>106.27095164316681</v>
      </c>
      <c r="G64" s="3">
        <v>9864.1817269498279</v>
      </c>
      <c r="H64" s="3">
        <v>1199089</v>
      </c>
      <c r="I64" s="3">
        <v>1003024</v>
      </c>
      <c r="J64" s="3">
        <v>196065.3</v>
      </c>
      <c r="K64" s="3">
        <v>92909.99</v>
      </c>
      <c r="L64" s="3">
        <v>22680.11</v>
      </c>
      <c r="M64" s="3">
        <v>0</v>
      </c>
      <c r="N64" s="3">
        <v>1195050</v>
      </c>
      <c r="O64" s="3">
        <v>435970.7</v>
      </c>
      <c r="P64" s="3">
        <v>185542.1</v>
      </c>
      <c r="Q64" s="3">
        <v>127737.7</v>
      </c>
      <c r="R64" s="3">
        <v>445800</v>
      </c>
      <c r="S64" s="3">
        <v>4039.02</v>
      </c>
      <c r="T64" s="3">
        <v>54959.08</v>
      </c>
      <c r="U64" s="3">
        <v>1545477</v>
      </c>
      <c r="V64" s="3">
        <v>1401314</v>
      </c>
      <c r="W64" s="2">
        <f t="shared" si="3"/>
        <v>3.6772822983666731</v>
      </c>
      <c r="X64" s="2">
        <f t="shared" si="5"/>
        <v>22.864639179125955</v>
      </c>
      <c r="Y64" s="2">
        <f t="shared" si="5"/>
        <v>19.126004698570025</v>
      </c>
      <c r="Z64" s="2">
        <f t="shared" si="5"/>
        <v>3.7386402010585402</v>
      </c>
      <c r="AA64" s="2">
        <f t="shared" si="5"/>
        <v>1.7716394675342704</v>
      </c>
      <c r="AB64" s="2">
        <f t="shared" si="5"/>
        <v>0.43247209480938142</v>
      </c>
      <c r="AC64" s="2">
        <f t="shared" si="5"/>
        <v>0</v>
      </c>
      <c r="AD64" s="2">
        <f t="shared" si="5"/>
        <v>22.78762214565764</v>
      </c>
      <c r="AE64" s="2">
        <f t="shared" si="5"/>
        <v>8.3132384236457586</v>
      </c>
      <c r="AF64" s="2">
        <f t="shared" si="5"/>
        <v>3.537980224184615</v>
      </c>
      <c r="AG64" s="2">
        <f t="shared" si="5"/>
        <v>2.4357461540147876</v>
      </c>
      <c r="AH64" s="2">
        <f t="shared" si="5"/>
        <v>8.5006668779834946</v>
      </c>
      <c r="AI64" s="2">
        <f t="shared" si="5"/>
        <v>7.7017414835156783E-2</v>
      </c>
      <c r="AJ64" s="2">
        <f t="shared" si="5"/>
        <v>1.0479785352185849</v>
      </c>
      <c r="AK64" s="2">
        <f t="shared" si="5"/>
        <v>29.469684038997976</v>
      </c>
      <c r="AL64" s="2">
        <f t="shared" si="5"/>
        <v>26.720734646600636</v>
      </c>
    </row>
    <row r="65" spans="1:38" x14ac:dyDescent="0.25">
      <c r="A65">
        <f t="shared" si="1"/>
        <v>2068</v>
      </c>
      <c r="B65">
        <v>61363</v>
      </c>
      <c r="C65" s="3">
        <v>5441461.1961702686</v>
      </c>
      <c r="D65" s="3">
        <v>1825553.5921569213</v>
      </c>
      <c r="E65" s="4">
        <v>21.398745558671688</v>
      </c>
      <c r="F65" s="3">
        <v>107.52097718896741</v>
      </c>
      <c r="G65" s="3">
        <v>9917.674338988727</v>
      </c>
      <c r="H65" s="3">
        <v>1244076</v>
      </c>
      <c r="I65" s="3">
        <v>1040734</v>
      </c>
      <c r="J65" s="3">
        <v>203341.5</v>
      </c>
      <c r="K65" s="3">
        <v>96378.28</v>
      </c>
      <c r="L65" s="3">
        <v>23343.79</v>
      </c>
      <c r="M65" s="3">
        <v>0</v>
      </c>
      <c r="N65" s="3">
        <v>1241105</v>
      </c>
      <c r="O65" s="3">
        <v>453995.1</v>
      </c>
      <c r="P65" s="3">
        <v>192145.8</v>
      </c>
      <c r="Q65" s="3">
        <v>132403.9</v>
      </c>
      <c r="R65" s="3">
        <v>462560.5</v>
      </c>
      <c r="S65" s="3">
        <v>2970.5479999999998</v>
      </c>
      <c r="T65" s="3">
        <v>56831.72</v>
      </c>
      <c r="U65" s="3">
        <v>1599338</v>
      </c>
      <c r="V65" s="3">
        <v>1455175</v>
      </c>
      <c r="W65" s="2">
        <f t="shared" si="3"/>
        <v>3.6772931593288027</v>
      </c>
      <c r="X65" s="2">
        <f t="shared" si="5"/>
        <v>22.86290309072842</v>
      </c>
      <c r="Y65" s="2">
        <f t="shared" si="5"/>
        <v>19.126002418844308</v>
      </c>
      <c r="Z65" s="2">
        <f t="shared" si="5"/>
        <v>3.7368914831757492</v>
      </c>
      <c r="AA65" s="2">
        <f t="shared" si="5"/>
        <v>1.7711838148883903</v>
      </c>
      <c r="AB65" s="2">
        <f t="shared" si="5"/>
        <v>0.42899855679260368</v>
      </c>
      <c r="AC65" s="2">
        <f t="shared" si="5"/>
        <v>0</v>
      </c>
      <c r="AD65" s="2">
        <f t="shared" si="5"/>
        <v>22.808303785635683</v>
      </c>
      <c r="AE65" s="2">
        <f t="shared" si="5"/>
        <v>8.3432571442303836</v>
      </c>
      <c r="AF65" s="2">
        <f t="shared" si="5"/>
        <v>3.5311434387372516</v>
      </c>
      <c r="AG65" s="2">
        <f t="shared" si="5"/>
        <v>2.4332416464383981</v>
      </c>
      <c r="AH65" s="2">
        <f t="shared" si="5"/>
        <v>8.500667069454666</v>
      </c>
      <c r="AI65" s="2">
        <f t="shared" si="5"/>
        <v>5.4590998500378692E-2</v>
      </c>
      <c r="AJ65" s="2">
        <f t="shared" si="5"/>
        <v>1.0444202016913855</v>
      </c>
      <c r="AK65" s="2">
        <f t="shared" si="5"/>
        <v>29.391700911615857</v>
      </c>
      <c r="AL65" s="2">
        <f t="shared" si="5"/>
        <v>26.742357384155572</v>
      </c>
    </row>
    <row r="66" spans="1:38" x14ac:dyDescent="0.25">
      <c r="A66">
        <f t="shared" si="1"/>
        <v>2069</v>
      </c>
      <c r="B66">
        <v>61729</v>
      </c>
      <c r="C66" s="3">
        <v>5646155.0192783484</v>
      </c>
      <c r="D66" s="3">
        <v>1857083.0062615715</v>
      </c>
      <c r="E66" s="4">
        <v>21.538799210634952</v>
      </c>
      <c r="F66" s="3">
        <v>108.78531608998341</v>
      </c>
      <c r="G66" s="3">
        <v>9971.6981784398085</v>
      </c>
      <c r="H66" s="3">
        <v>1290768</v>
      </c>
      <c r="I66" s="3">
        <v>1079884</v>
      </c>
      <c r="J66" s="3">
        <v>210884.1</v>
      </c>
      <c r="K66" s="3">
        <v>99977.53</v>
      </c>
      <c r="L66" s="3">
        <v>24026.86</v>
      </c>
      <c r="M66" s="3">
        <v>0</v>
      </c>
      <c r="N66" s="3">
        <v>1289092</v>
      </c>
      <c r="O66" s="3">
        <v>472903.2</v>
      </c>
      <c r="P66" s="3">
        <v>199001.60000000001</v>
      </c>
      <c r="Q66" s="3">
        <v>137226.79999999999</v>
      </c>
      <c r="R66" s="3">
        <v>479960.8</v>
      </c>
      <c r="S66" s="3">
        <v>1675.6659999999999</v>
      </c>
      <c r="T66" s="3">
        <v>58812.5</v>
      </c>
      <c r="U66" s="3">
        <v>1656475</v>
      </c>
      <c r="V66" s="3">
        <v>1512312</v>
      </c>
      <c r="W66" s="2">
        <f t="shared" si="3"/>
        <v>3.677302734006195</v>
      </c>
      <c r="X66" s="2">
        <f t="shared" si="5"/>
        <v>22.861008874052786</v>
      </c>
      <c r="Y66" s="2">
        <f t="shared" si="5"/>
        <v>19.126006925293794</v>
      </c>
      <c r="Z66" s="2">
        <f t="shared" si="5"/>
        <v>3.7350037198757908</v>
      </c>
      <c r="AA66" s="2">
        <f t="shared" si="5"/>
        <v>1.7707188282757851</v>
      </c>
      <c r="AB66" s="2">
        <f t="shared" si="5"/>
        <v>0.42554375354488483</v>
      </c>
      <c r="AC66" s="2">
        <f t="shared" si="5"/>
        <v>0</v>
      </c>
      <c r="AD66" s="2">
        <f t="shared" si="5"/>
        <v>22.831324956514614</v>
      </c>
      <c r="AE66" s="2">
        <f t="shared" si="5"/>
        <v>8.3756680145215547</v>
      </c>
      <c r="AF66" s="2">
        <f t="shared" si="5"/>
        <v>3.5245507663272586</v>
      </c>
      <c r="AG66" s="2">
        <f t="shared" si="5"/>
        <v>2.4304469064602365</v>
      </c>
      <c r="AH66" s="2">
        <f t="shared" si="5"/>
        <v>8.500666353672754</v>
      </c>
      <c r="AI66" s="2">
        <f t="shared" si="5"/>
        <v>2.9678002008066931E-2</v>
      </c>
      <c r="AJ66" s="2">
        <f t="shared" si="5"/>
        <v>1.0416380669533405</v>
      </c>
      <c r="AK66" s="2">
        <f t="shared" si="5"/>
        <v>29.338106983320465</v>
      </c>
      <c r="AL66" s="2">
        <f t="shared" si="5"/>
        <v>26.784811873502068</v>
      </c>
    </row>
    <row r="67" spans="1:38" x14ac:dyDescent="0.25">
      <c r="A67">
        <f t="shared" si="1"/>
        <v>2070</v>
      </c>
      <c r="B67">
        <v>62094</v>
      </c>
      <c r="C67" s="3">
        <v>5859091.8817310249</v>
      </c>
      <c r="D67" s="3">
        <v>1889333.9822826693</v>
      </c>
      <c r="E67" s="4">
        <v>21.679717972043004</v>
      </c>
      <c r="F67" s="3">
        <v>110.06438145880638</v>
      </c>
      <c r="G67" s="3">
        <v>10026.972124677452</v>
      </c>
      <c r="H67" s="3">
        <v>1339311</v>
      </c>
      <c r="I67" s="3">
        <v>1120610</v>
      </c>
      <c r="J67" s="3">
        <v>218700.4</v>
      </c>
      <c r="K67" s="3">
        <v>103710.39999999999</v>
      </c>
      <c r="L67" s="3">
        <v>24729.87</v>
      </c>
      <c r="M67" s="3">
        <v>0</v>
      </c>
      <c r="N67" s="3">
        <v>1339226</v>
      </c>
      <c r="O67" s="3">
        <v>492775.1</v>
      </c>
      <c r="P67" s="3">
        <v>206137</v>
      </c>
      <c r="Q67" s="3">
        <v>142252.20000000001</v>
      </c>
      <c r="R67" s="3">
        <v>498061.8</v>
      </c>
      <c r="S67" s="3">
        <v>84.578969999999998</v>
      </c>
      <c r="T67" s="3">
        <v>60913.71</v>
      </c>
      <c r="U67" s="3">
        <v>1717304</v>
      </c>
      <c r="V67" s="3">
        <v>1573141</v>
      </c>
      <c r="W67" s="2">
        <f t="shared" si="3"/>
        <v>3.6773093466547939</v>
      </c>
      <c r="X67" s="2">
        <f t="shared" si="5"/>
        <v>22.858678905105524</v>
      </c>
      <c r="Y67" s="2">
        <f t="shared" si="5"/>
        <v>19.126001479753619</v>
      </c>
      <c r="Z67" s="2">
        <f t="shared" si="5"/>
        <v>3.7326671848570943</v>
      </c>
      <c r="AA67" s="2">
        <f t="shared" si="5"/>
        <v>1.7700763547227312</v>
      </c>
      <c r="AB67" s="2">
        <f t="shared" si="5"/>
        <v>0.42207684226815273</v>
      </c>
      <c r="AC67" s="2">
        <f t="shared" si="5"/>
        <v>0</v>
      </c>
      <c r="AD67" s="2">
        <f t="shared" si="5"/>
        <v>22.857228168340921</v>
      </c>
      <c r="AE67" s="2">
        <f t="shared" si="5"/>
        <v>8.4104347558791535</v>
      </c>
      <c r="AF67" s="2">
        <f t="shared" si="5"/>
        <v>3.518241464052589</v>
      </c>
      <c r="AG67" s="2">
        <f t="shared" si="5"/>
        <v>2.4278881927684104</v>
      </c>
      <c r="AH67" s="2">
        <f t="shared" si="5"/>
        <v>8.5006654623899038</v>
      </c>
      <c r="AI67" s="2">
        <f t="shared" si="5"/>
        <v>1.443550838718231E-3</v>
      </c>
      <c r="AJ67" s="2">
        <f t="shared" si="5"/>
        <v>1.0396442184143304</v>
      </c>
      <c r="AK67" s="2">
        <f t="shared" si="5"/>
        <v>29.310071162301611</v>
      </c>
      <c r="AL67" s="2">
        <f t="shared" si="5"/>
        <v>26.849570407064981</v>
      </c>
    </row>
    <row r="68" spans="1:38" x14ac:dyDescent="0.25">
      <c r="A68">
        <f t="shared" si="1"/>
        <v>2071</v>
      </c>
      <c r="B68">
        <v>62459</v>
      </c>
      <c r="C68" s="3">
        <v>6080271.8893678505</v>
      </c>
      <c r="D68" s="3">
        <v>1922211.6865504452</v>
      </c>
      <c r="E68" s="4">
        <v>21.821345060485083</v>
      </c>
      <c r="F68" s="3">
        <v>111.35784609709538</v>
      </c>
      <c r="G68" s="3">
        <v>10083.055165103044</v>
      </c>
      <c r="H68" s="3">
        <v>1389712</v>
      </c>
      <c r="I68" s="3">
        <v>1162913</v>
      </c>
      <c r="J68" s="3">
        <v>226799</v>
      </c>
      <c r="K68" s="3">
        <v>107580.7</v>
      </c>
      <c r="L68" s="3">
        <v>25453.37</v>
      </c>
      <c r="M68" s="3">
        <v>0</v>
      </c>
      <c r="N68" s="3">
        <v>1391315</v>
      </c>
      <c r="O68" s="3">
        <v>513432.6</v>
      </c>
      <c r="P68" s="3">
        <v>213554.5</v>
      </c>
      <c r="Q68" s="3">
        <v>147464.4</v>
      </c>
      <c r="R68" s="3">
        <v>516863.6</v>
      </c>
      <c r="S68" s="3">
        <v>-1602.8150000000001</v>
      </c>
      <c r="T68" s="3">
        <v>63150.68</v>
      </c>
      <c r="U68" s="3">
        <v>1782058</v>
      </c>
      <c r="V68" s="3">
        <v>1637895</v>
      </c>
      <c r="W68" s="2">
        <f t="shared" si="3"/>
        <v>3.6773151404760021</v>
      </c>
      <c r="X68" s="2">
        <f t="shared" si="5"/>
        <v>22.856083170065027</v>
      </c>
      <c r="Y68" s="2">
        <f t="shared" si="5"/>
        <v>19.126003263661701</v>
      </c>
      <c r="Z68" s="2">
        <f t="shared" si="5"/>
        <v>3.7300799064033252</v>
      </c>
      <c r="AA68" s="2">
        <f t="shared" si="5"/>
        <v>1.7693402853928113</v>
      </c>
      <c r="AB68" s="2">
        <f t="shared" si="5"/>
        <v>0.41862223372787888</v>
      </c>
      <c r="AC68" s="2">
        <f t="shared" si="5"/>
        <v>0</v>
      </c>
      <c r="AD68" s="2">
        <f t="shared" si="5"/>
        <v>22.882447122683708</v>
      </c>
      <c r="AE68" s="2">
        <f t="shared" si="5"/>
        <v>8.4442375167104604</v>
      </c>
      <c r="AF68" s="2">
        <f t="shared" si="5"/>
        <v>3.5122524762984355</v>
      </c>
      <c r="AG68" s="2">
        <f t="shared" si="5"/>
        <v>2.4252928599765542</v>
      </c>
      <c r="AH68" s="2">
        <f t="shared" si="5"/>
        <v>8.5006659143615515</v>
      </c>
      <c r="AI68" s="2">
        <f t="shared" si="5"/>
        <v>-2.6360909991586582E-2</v>
      </c>
      <c r="AJ68" s="2">
        <f t="shared" si="5"/>
        <v>1.0386160544962999</v>
      </c>
      <c r="AK68" s="2">
        <f t="shared" si="5"/>
        <v>29.308853821424684</v>
      </c>
      <c r="AL68" s="2">
        <f t="shared" si="5"/>
        <v>26.937857875468914</v>
      </c>
    </row>
    <row r="69" spans="1:38" x14ac:dyDescent="0.25">
      <c r="A69">
        <f t="shared" si="1"/>
        <v>2072</v>
      </c>
      <c r="B69">
        <v>62824</v>
      </c>
      <c r="C69" s="3">
        <v>6309619.8048268342</v>
      </c>
      <c r="D69" s="3">
        <v>1955606.844697674</v>
      </c>
      <c r="E69" s="4">
        <v>21.963556081003937</v>
      </c>
      <c r="F69" s="3">
        <v>112.66545543235591</v>
      </c>
      <c r="G69" s="3">
        <v>10139.458598581008</v>
      </c>
      <c r="H69" s="3">
        <v>1441967</v>
      </c>
      <c r="I69" s="3">
        <v>1206778</v>
      </c>
      <c r="J69" s="3">
        <v>235188.3</v>
      </c>
      <c r="K69" s="3">
        <v>111592.6</v>
      </c>
      <c r="L69" s="3">
        <v>26197.95</v>
      </c>
      <c r="M69" s="3">
        <v>0</v>
      </c>
      <c r="N69" s="3">
        <v>1445269</v>
      </c>
      <c r="O69" s="3">
        <v>534817.69999999995</v>
      </c>
      <c r="P69" s="3">
        <v>221253.4</v>
      </c>
      <c r="Q69" s="3">
        <v>152838</v>
      </c>
      <c r="R69" s="3">
        <v>536359.69999999995</v>
      </c>
      <c r="S69" s="3">
        <v>-3302.134</v>
      </c>
      <c r="T69" s="3">
        <v>65531.95</v>
      </c>
      <c r="U69" s="3">
        <v>1850892</v>
      </c>
      <c r="V69" s="3">
        <v>1706729</v>
      </c>
      <c r="W69" s="2">
        <f t="shared" si="3"/>
        <v>3.6773185833457722</v>
      </c>
      <c r="X69" s="2">
        <f t="shared" si="5"/>
        <v>22.853468903100961</v>
      </c>
      <c r="Y69" s="2">
        <f t="shared" si="5"/>
        <v>19.126001840504234</v>
      </c>
      <c r="Z69" s="2">
        <f t="shared" si="5"/>
        <v>3.7274559684258928</v>
      </c>
      <c r="AA69" s="2">
        <f t="shared" si="5"/>
        <v>1.7686105257028657</v>
      </c>
      <c r="AB69" s="2">
        <f t="shared" si="5"/>
        <v>0.41520647535622784</v>
      </c>
      <c r="AC69" s="2">
        <f t="shared" si="5"/>
        <v>0</v>
      </c>
      <c r="AD69" s="2">
        <f t="shared" si="5"/>
        <v>22.905801691797262</v>
      </c>
      <c r="AE69" s="2">
        <f t="shared" si="5"/>
        <v>8.4762270397158712</v>
      </c>
      <c r="AF69" s="2">
        <f t="shared" si="5"/>
        <v>3.5066043096723836</v>
      </c>
      <c r="AG69" s="2">
        <f t="shared" si="5"/>
        <v>2.4223012594685902</v>
      </c>
      <c r="AH69" s="2">
        <f t="shared" si="5"/>
        <v>8.5006659131773183</v>
      </c>
      <c r="AI69" s="2">
        <f t="shared" si="5"/>
        <v>-5.2334912437574779E-2</v>
      </c>
      <c r="AJ69" s="2">
        <f t="shared" si="5"/>
        <v>1.0386037832242812</v>
      </c>
      <c r="AK69" s="2">
        <f t="shared" si="5"/>
        <v>29.334445770949223</v>
      </c>
      <c r="AL69" s="2">
        <f t="shared" si="5"/>
        <v>27.049632985720613</v>
      </c>
    </row>
    <row r="70" spans="1:38" x14ac:dyDescent="0.25">
      <c r="A70">
        <f t="shared" ref="A70:A89" si="6">YEAR(B70)</f>
        <v>2073</v>
      </c>
      <c r="B70">
        <v>63190</v>
      </c>
      <c r="C70" s="3">
        <v>6547541.2343119271</v>
      </c>
      <c r="D70" s="3">
        <v>1989555.9303279116</v>
      </c>
      <c r="E70" s="4">
        <v>22.106155056295879</v>
      </c>
      <c r="F70" s="3">
        <v>113.98815928667955</v>
      </c>
      <c r="G70" s="3">
        <v>10196.206697407817</v>
      </c>
      <c r="H70" s="3">
        <v>1496157</v>
      </c>
      <c r="I70" s="3">
        <v>1252283</v>
      </c>
      <c r="J70" s="3">
        <v>243874</v>
      </c>
      <c r="K70" s="3">
        <v>115749.2</v>
      </c>
      <c r="L70" s="3">
        <v>26964.12</v>
      </c>
      <c r="M70" s="3">
        <v>0</v>
      </c>
      <c r="N70" s="3">
        <v>1501280</v>
      </c>
      <c r="O70" s="3">
        <v>557062.30000000005</v>
      </c>
      <c r="P70" s="3">
        <v>229250.7</v>
      </c>
      <c r="Q70" s="3">
        <v>158382.79999999999</v>
      </c>
      <c r="R70" s="3">
        <v>556584.6</v>
      </c>
      <c r="S70" s="3">
        <v>-5123.2290000000003</v>
      </c>
      <c r="T70" s="3">
        <v>68063.27</v>
      </c>
      <c r="U70" s="3">
        <v>1924079</v>
      </c>
      <c r="V70" s="3">
        <v>1779916</v>
      </c>
      <c r="W70" s="2">
        <f t="shared" si="3"/>
        <v>3.6773226098551399</v>
      </c>
      <c r="X70" s="2">
        <f t="shared" si="5"/>
        <v>22.850669380430855</v>
      </c>
      <c r="Y70" s="2">
        <f t="shared" si="5"/>
        <v>19.126004024800935</v>
      </c>
      <c r="Z70" s="2">
        <f t="shared" si="5"/>
        <v>3.7246653556299201</v>
      </c>
      <c r="AA70" s="2">
        <f t="shared" si="5"/>
        <v>1.7678269728707396</v>
      </c>
      <c r="AB70" s="2">
        <f t="shared" si="5"/>
        <v>0.41182054507265164</v>
      </c>
      <c r="AC70" s="2">
        <f t="shared" si="5"/>
        <v>0</v>
      </c>
      <c r="AD70" s="2">
        <f t="shared" si="5"/>
        <v>22.928912492106935</v>
      </c>
      <c r="AE70" s="2">
        <f t="shared" si="5"/>
        <v>8.5079616922571546</v>
      </c>
      <c r="AF70" s="2">
        <f t="shared" si="5"/>
        <v>3.5013250286783673</v>
      </c>
      <c r="AG70" s="2">
        <f t="shared" si="5"/>
        <v>2.4189660566016156</v>
      </c>
      <c r="AH70" s="2">
        <f t="shared" si="5"/>
        <v>8.5006658237333088</v>
      </c>
      <c r="AI70" s="2">
        <f t="shared" si="5"/>
        <v>-7.824660917218941E-2</v>
      </c>
      <c r="AJ70" s="2">
        <f t="shared" si="5"/>
        <v>1.0395241139272136</v>
      </c>
      <c r="AK70" s="2">
        <f t="shared" si="5"/>
        <v>29.386283051063504</v>
      </c>
      <c r="AL70" s="2">
        <f t="shared" si="5"/>
        <v>27.184494702721015</v>
      </c>
    </row>
    <row r="71" spans="1:38" x14ac:dyDescent="0.25">
      <c r="A71">
        <f t="shared" si="6"/>
        <v>2074</v>
      </c>
      <c r="B71">
        <v>63555</v>
      </c>
      <c r="C71" s="3">
        <v>6794481.383377796</v>
      </c>
      <c r="D71" s="3">
        <v>2024110.1300349191</v>
      </c>
      <c r="E71" s="4">
        <v>22.248992124655182</v>
      </c>
      <c r="F71" s="3">
        <v>115.325877082601</v>
      </c>
      <c r="G71" s="3">
        <v>10253.308300774706</v>
      </c>
      <c r="H71" s="3">
        <v>1552380</v>
      </c>
      <c r="I71" s="3">
        <v>1299513</v>
      </c>
      <c r="J71" s="3">
        <v>252866.9</v>
      </c>
      <c r="K71" s="3">
        <v>120054.3</v>
      </c>
      <c r="L71" s="3">
        <v>27752.45</v>
      </c>
      <c r="M71" s="3">
        <v>0</v>
      </c>
      <c r="N71" s="3">
        <v>1559558</v>
      </c>
      <c r="O71" s="3">
        <v>580266.1</v>
      </c>
      <c r="P71" s="3">
        <v>237564</v>
      </c>
      <c r="Q71" s="3">
        <v>164151.29999999999</v>
      </c>
      <c r="R71" s="3">
        <v>577576.19999999995</v>
      </c>
      <c r="S71" s="3">
        <v>-7177.625</v>
      </c>
      <c r="T71" s="3">
        <v>70754.63</v>
      </c>
      <c r="U71" s="3">
        <v>2002011</v>
      </c>
      <c r="V71" s="3">
        <v>1857848</v>
      </c>
      <c r="W71" s="2">
        <f t="shared" ref="W71:W89" si="7">100*T71/U70</f>
        <v>3.6773245797080056</v>
      </c>
      <c r="X71" s="2">
        <f t="shared" ref="X71:AL87" si="8">100*H71/$C71</f>
        <v>22.847659922916041</v>
      </c>
      <c r="Y71" s="2">
        <f t="shared" si="8"/>
        <v>19.126007220788978</v>
      </c>
      <c r="Z71" s="2">
        <f t="shared" si="8"/>
        <v>3.7216512303443858</v>
      </c>
      <c r="AA71" s="2">
        <f t="shared" si="8"/>
        <v>1.7669383905253475</v>
      </c>
      <c r="AB71" s="2">
        <f t="shared" si="8"/>
        <v>0.40845575157353947</v>
      </c>
      <c r="AC71" s="2">
        <f t="shared" si="8"/>
        <v>0</v>
      </c>
      <c r="AD71" s="2">
        <f t="shared" si="8"/>
        <v>22.953304483478977</v>
      </c>
      <c r="AE71" s="2">
        <f t="shared" si="8"/>
        <v>8.5402559409402272</v>
      </c>
      <c r="AF71" s="2">
        <f t="shared" si="8"/>
        <v>3.4964257990489611</v>
      </c>
      <c r="AG71" s="2">
        <f t="shared" si="8"/>
        <v>2.4159503976504255</v>
      </c>
      <c r="AH71" s="2">
        <f t="shared" si="8"/>
        <v>8.5006664587086522</v>
      </c>
      <c r="AI71" s="2">
        <f t="shared" si="8"/>
        <v>-0.10563904137789731</v>
      </c>
      <c r="AJ71" s="2">
        <f t="shared" si="8"/>
        <v>1.0413543875930846</v>
      </c>
      <c r="AK71" s="2">
        <f t="shared" si="8"/>
        <v>29.465251091831295</v>
      </c>
      <c r="AL71" s="2">
        <f t="shared" si="8"/>
        <v>27.343485031029591</v>
      </c>
    </row>
    <row r="72" spans="1:38" x14ac:dyDescent="0.25">
      <c r="A72">
        <f t="shared" si="6"/>
        <v>2075</v>
      </c>
      <c r="B72">
        <v>63920</v>
      </c>
      <c r="C72" s="3">
        <v>7050878.7358536609</v>
      </c>
      <c r="D72" s="3">
        <v>2059305.4030409988</v>
      </c>
      <c r="E72" s="4">
        <v>22.391979364256311</v>
      </c>
      <c r="F72" s="3">
        <v>116.67900670133055</v>
      </c>
      <c r="G72" s="3">
        <v>10310.960928823743</v>
      </c>
      <c r="H72" s="3">
        <v>1610732</v>
      </c>
      <c r="I72" s="3">
        <v>1348552</v>
      </c>
      <c r="J72" s="3">
        <v>262180.2</v>
      </c>
      <c r="K72" s="3">
        <v>124513.2</v>
      </c>
      <c r="L72" s="3">
        <v>28563.52</v>
      </c>
      <c r="M72" s="3">
        <v>0</v>
      </c>
      <c r="N72" s="3">
        <v>1620218</v>
      </c>
      <c r="O72" s="3">
        <v>604485.30000000005</v>
      </c>
      <c r="P72" s="3">
        <v>246209.7</v>
      </c>
      <c r="Q72" s="3">
        <v>170151.4</v>
      </c>
      <c r="R72" s="3">
        <v>599371.69999999995</v>
      </c>
      <c r="S72" s="3">
        <v>-9486.3590000000004</v>
      </c>
      <c r="T72" s="3">
        <v>73620.5</v>
      </c>
      <c r="U72" s="3">
        <v>2085118</v>
      </c>
      <c r="V72" s="3">
        <v>1940955</v>
      </c>
      <c r="W72" s="2">
        <f t="shared" si="7"/>
        <v>3.6773274472517885</v>
      </c>
      <c r="X72" s="2">
        <f t="shared" si="8"/>
        <v>22.844415006167118</v>
      </c>
      <c r="Y72" s="2">
        <f t="shared" si="8"/>
        <v>19.126013232118488</v>
      </c>
      <c r="Z72" s="2">
        <f t="shared" si="8"/>
        <v>3.7184046105745066</v>
      </c>
      <c r="AA72" s="2">
        <f t="shared" si="8"/>
        <v>1.765924570037652</v>
      </c>
      <c r="AB72" s="2">
        <f t="shared" si="8"/>
        <v>0.40510581829687037</v>
      </c>
      <c r="AC72" s="2">
        <f t="shared" si="8"/>
        <v>0</v>
      </c>
      <c r="AD72" s="2">
        <f t="shared" si="8"/>
        <v>22.978951428581585</v>
      </c>
      <c r="AE72" s="2">
        <f t="shared" si="8"/>
        <v>8.5731909829365982</v>
      </c>
      <c r="AF72" s="2">
        <f t="shared" si="8"/>
        <v>3.4919009278662769</v>
      </c>
      <c r="AG72" s="2">
        <f t="shared" si="8"/>
        <v>2.413194246765038</v>
      </c>
      <c r="AH72" s="2">
        <f t="shared" si="8"/>
        <v>8.5006666892766098</v>
      </c>
      <c r="AI72" s="2">
        <f t="shared" si="8"/>
        <v>-0.13454151397842004</v>
      </c>
      <c r="AJ72" s="2">
        <f t="shared" si="8"/>
        <v>1.0441322671689184</v>
      </c>
      <c r="AK72" s="2">
        <f t="shared" si="8"/>
        <v>29.57245583301826</v>
      </c>
      <c r="AL72" s="2">
        <f t="shared" si="8"/>
        <v>27.527845431949633</v>
      </c>
    </row>
    <row r="73" spans="1:38" x14ac:dyDescent="0.25">
      <c r="A73">
        <f t="shared" si="6"/>
        <v>2076</v>
      </c>
      <c r="B73">
        <v>64285</v>
      </c>
      <c r="C73" s="3">
        <v>7316900.4985618191</v>
      </c>
      <c r="D73" s="3">
        <v>2095099.8372993618</v>
      </c>
      <c r="E73" s="4">
        <v>22.535045807645691</v>
      </c>
      <c r="F73" s="3">
        <v>118.04757072446473</v>
      </c>
      <c r="G73" s="3">
        <v>10368.779558597091</v>
      </c>
      <c r="H73" s="3">
        <v>1671257</v>
      </c>
      <c r="I73" s="3">
        <v>1399431</v>
      </c>
      <c r="J73" s="3">
        <v>271826.2</v>
      </c>
      <c r="K73" s="3">
        <v>129132.6</v>
      </c>
      <c r="L73" s="3">
        <v>29397.94</v>
      </c>
      <c r="M73" s="3">
        <v>0</v>
      </c>
      <c r="N73" s="3">
        <v>1683033</v>
      </c>
      <c r="O73" s="3">
        <v>629446.30000000005</v>
      </c>
      <c r="P73" s="3">
        <v>255194.3</v>
      </c>
      <c r="Q73" s="3">
        <v>176407.4</v>
      </c>
      <c r="R73" s="3">
        <v>621985.30000000005</v>
      </c>
      <c r="S73" s="3">
        <v>-11776.25</v>
      </c>
      <c r="T73" s="3">
        <v>76676.649999999994</v>
      </c>
      <c r="U73" s="3">
        <v>2173571</v>
      </c>
      <c r="V73" s="3">
        <v>2029408</v>
      </c>
      <c r="W73" s="2">
        <f t="shared" si="7"/>
        <v>3.6773290528401748</v>
      </c>
      <c r="X73" s="2">
        <f t="shared" si="8"/>
        <v>22.841051348566182</v>
      </c>
      <c r="Y73" s="2">
        <f t="shared" si="8"/>
        <v>19.126008345679519</v>
      </c>
      <c r="Z73" s="2">
        <f t="shared" si="8"/>
        <v>3.7150457362844973</v>
      </c>
      <c r="AA73" s="2">
        <f t="shared" si="8"/>
        <v>1.7648538479562732</v>
      </c>
      <c r="AB73" s="2">
        <f t="shared" si="8"/>
        <v>0.40178132811534534</v>
      </c>
      <c r="AC73" s="2">
        <f t="shared" si="8"/>
        <v>0</v>
      </c>
      <c r="AD73" s="2">
        <f t="shared" si="8"/>
        <v>23.001993813238411</v>
      </c>
      <c r="AE73" s="2">
        <f t="shared" si="8"/>
        <v>8.6026357762241208</v>
      </c>
      <c r="AF73" s="2">
        <f t="shared" si="8"/>
        <v>3.4877377388165929</v>
      </c>
      <c r="AG73" s="2">
        <f t="shared" si="8"/>
        <v>2.4109580283984173</v>
      </c>
      <c r="AH73" s="2">
        <f t="shared" si="8"/>
        <v>8.5006663698960381</v>
      </c>
      <c r="AI73" s="2">
        <f t="shared" si="8"/>
        <v>-0.16094588141952584</v>
      </c>
      <c r="AJ73" s="2">
        <f t="shared" si="8"/>
        <v>1.0479389464852125</v>
      </c>
      <c r="AK73" s="2">
        <f t="shared" si="8"/>
        <v>29.706171355305823</v>
      </c>
      <c r="AL73" s="2">
        <f t="shared" si="8"/>
        <v>27.735897193065458</v>
      </c>
    </row>
    <row r="74" spans="1:38" x14ac:dyDescent="0.25">
      <c r="A74">
        <f t="shared" si="6"/>
        <v>2077</v>
      </c>
      <c r="B74">
        <v>64651</v>
      </c>
      <c r="C74" s="3">
        <v>7592936.7497821348</v>
      </c>
      <c r="D74" s="3">
        <v>2131507.7393306531</v>
      </c>
      <c r="E74" s="4">
        <v>22.678150964772854</v>
      </c>
      <c r="F74" s="3">
        <v>119.43184815568146</v>
      </c>
      <c r="G74" s="3">
        <v>10426.79844688163</v>
      </c>
      <c r="H74" s="3">
        <v>1734047</v>
      </c>
      <c r="I74" s="3">
        <v>1452226</v>
      </c>
      <c r="J74" s="3">
        <v>281821</v>
      </c>
      <c r="K74" s="3">
        <v>133919.5</v>
      </c>
      <c r="L74" s="3">
        <v>30256.33</v>
      </c>
      <c r="M74" s="3">
        <v>0</v>
      </c>
      <c r="N74" s="3">
        <v>1748062</v>
      </c>
      <c r="O74" s="3">
        <v>655186.5</v>
      </c>
      <c r="P74" s="3">
        <v>264531.20000000001</v>
      </c>
      <c r="Q74" s="3">
        <v>182894.5</v>
      </c>
      <c r="R74" s="3">
        <v>645450.19999999995</v>
      </c>
      <c r="S74" s="3">
        <v>-14015.85</v>
      </c>
      <c r="T74" s="3">
        <v>79929.39</v>
      </c>
      <c r="U74" s="3">
        <v>2267516</v>
      </c>
      <c r="V74" s="3">
        <v>2123353</v>
      </c>
      <c r="W74" s="2">
        <f t="shared" si="7"/>
        <v>3.6773305311857767</v>
      </c>
      <c r="X74" s="2">
        <f t="shared" si="8"/>
        <v>22.837632620207923</v>
      </c>
      <c r="Y74" s="2">
        <f t="shared" si="8"/>
        <v>19.126012080130511</v>
      </c>
      <c r="Z74" s="2">
        <f t="shared" si="8"/>
        <v>3.7116205400774125</v>
      </c>
      <c r="AA74" s="2">
        <f t="shared" si="8"/>
        <v>1.7637378581329888</v>
      </c>
      <c r="AB74" s="2">
        <f t="shared" si="8"/>
        <v>0.398479942571208</v>
      </c>
      <c r="AC74" s="2">
        <f t="shared" si="8"/>
        <v>0</v>
      </c>
      <c r="AD74" s="2">
        <f t="shared" si="8"/>
        <v>23.022212058465485</v>
      </c>
      <c r="AE74" s="2">
        <f t="shared" si="8"/>
        <v>8.6288944790538302</v>
      </c>
      <c r="AF74" s="2">
        <f t="shared" si="8"/>
        <v>3.4839115446021625</v>
      </c>
      <c r="AG74" s="2">
        <f t="shared" si="8"/>
        <v>2.4087452065927959</v>
      </c>
      <c r="AH74" s="2">
        <f t="shared" si="8"/>
        <v>8.5006660962705887</v>
      </c>
      <c r="AI74" s="2">
        <f t="shared" si="8"/>
        <v>-0.18459063287208549</v>
      </c>
      <c r="AJ74" s="2">
        <f t="shared" si="8"/>
        <v>1.0526808352814663</v>
      </c>
      <c r="AK74" s="2">
        <f t="shared" si="8"/>
        <v>29.86349122511869</v>
      </c>
      <c r="AL74" s="2">
        <f t="shared" si="8"/>
        <v>27.964845091866803</v>
      </c>
    </row>
    <row r="75" spans="1:38" x14ac:dyDescent="0.25">
      <c r="A75">
        <f t="shared" si="6"/>
        <v>2078</v>
      </c>
      <c r="B75">
        <v>65016</v>
      </c>
      <c r="C75" s="3">
        <v>7879443.5269832965</v>
      </c>
      <c r="D75" s="3">
        <v>2168566.6050551301</v>
      </c>
      <c r="E75" s="4">
        <v>22.821251040182393</v>
      </c>
      <c r="F75" s="3">
        <v>120.83200143612136</v>
      </c>
      <c r="G75" s="3">
        <v>10485.197759481583</v>
      </c>
      <c r="H75" s="3">
        <v>1799198</v>
      </c>
      <c r="I75" s="3">
        <v>1507023</v>
      </c>
      <c r="J75" s="3">
        <v>292175.5</v>
      </c>
      <c r="K75" s="3">
        <v>138880.20000000001</v>
      </c>
      <c r="L75" s="3">
        <v>31139.32</v>
      </c>
      <c r="M75" s="3">
        <v>0</v>
      </c>
      <c r="N75" s="3">
        <v>1815537</v>
      </c>
      <c r="O75" s="3">
        <v>681852.6</v>
      </c>
      <c r="P75" s="3">
        <v>274235.8</v>
      </c>
      <c r="Q75" s="3">
        <v>189643.1</v>
      </c>
      <c r="R75" s="3">
        <v>669805.19999999995</v>
      </c>
      <c r="S75" s="3">
        <v>-16338.25</v>
      </c>
      <c r="T75" s="3">
        <v>83384.09</v>
      </c>
      <c r="U75" s="3">
        <v>2367238</v>
      </c>
      <c r="V75" s="3">
        <v>2223075</v>
      </c>
      <c r="W75" s="2">
        <f t="shared" si="7"/>
        <v>3.677331935033755</v>
      </c>
      <c r="X75" s="2">
        <f t="shared" si="8"/>
        <v>22.834074434807661</v>
      </c>
      <c r="Y75" s="2">
        <f t="shared" si="8"/>
        <v>19.126008008550002</v>
      </c>
      <c r="Z75" s="2">
        <f t="shared" si="8"/>
        <v>3.7080727718834425</v>
      </c>
      <c r="AA75" s="2">
        <f t="shared" si="8"/>
        <v>1.7625635557181452</v>
      </c>
      <c r="AB75" s="2">
        <f t="shared" si="8"/>
        <v>0.39519694371008357</v>
      </c>
      <c r="AC75" s="2">
        <f t="shared" si="8"/>
        <v>0</v>
      </c>
      <c r="AD75" s="2">
        <f t="shared" si="8"/>
        <v>23.041436794142388</v>
      </c>
      <c r="AE75" s="2">
        <f t="shared" si="8"/>
        <v>8.6535628774415798</v>
      </c>
      <c r="AF75" s="2">
        <f t="shared" si="8"/>
        <v>3.4803955261672295</v>
      </c>
      <c r="AG75" s="2">
        <f t="shared" si="8"/>
        <v>2.4068082898311762</v>
      </c>
      <c r="AH75" s="2">
        <f t="shared" si="8"/>
        <v>8.5006662933269332</v>
      </c>
      <c r="AI75" s="2">
        <f t="shared" si="8"/>
        <v>-0.20735284089605271</v>
      </c>
      <c r="AJ75" s="2">
        <f t="shared" si="8"/>
        <v>1.0582484627810287</v>
      </c>
      <c r="AK75" s="2">
        <f t="shared" si="8"/>
        <v>30.043212974283662</v>
      </c>
      <c r="AL75" s="2">
        <f t="shared" si="8"/>
        <v>28.213604074793349</v>
      </c>
    </row>
    <row r="76" spans="1:38" x14ac:dyDescent="0.25">
      <c r="A76">
        <f t="shared" si="6"/>
        <v>2079</v>
      </c>
      <c r="B76">
        <v>65381</v>
      </c>
      <c r="C76" s="3">
        <v>8176975.1917037666</v>
      </c>
      <c r="D76" s="3">
        <v>2206325.1886708718</v>
      </c>
      <c r="E76" s="4">
        <v>22.964291682513043</v>
      </c>
      <c r="F76" s="3">
        <v>122.24823717414007</v>
      </c>
      <c r="G76" s="3">
        <v>10544.155412589989</v>
      </c>
      <c r="H76" s="3">
        <v>1866833</v>
      </c>
      <c r="I76" s="3">
        <v>1563929</v>
      </c>
      <c r="J76" s="3">
        <v>302904.5</v>
      </c>
      <c r="K76" s="3">
        <v>144021.20000000001</v>
      </c>
      <c r="L76" s="3">
        <v>32047.5</v>
      </c>
      <c r="M76" s="3">
        <v>0</v>
      </c>
      <c r="N76" s="3">
        <v>1885624</v>
      </c>
      <c r="O76" s="3">
        <v>709530.3</v>
      </c>
      <c r="P76" s="3">
        <v>284326.90000000002</v>
      </c>
      <c r="Q76" s="3">
        <v>196669.8</v>
      </c>
      <c r="R76" s="3">
        <v>695097.4</v>
      </c>
      <c r="S76" s="3">
        <v>-18791.02</v>
      </c>
      <c r="T76" s="3">
        <v>87051.23</v>
      </c>
      <c r="U76" s="3">
        <v>2473080</v>
      </c>
      <c r="V76" s="3">
        <v>2328917</v>
      </c>
      <c r="W76" s="2">
        <f t="shared" si="7"/>
        <v>3.6773332465937094</v>
      </c>
      <c r="X76" s="2">
        <f t="shared" si="8"/>
        <v>22.830361548535208</v>
      </c>
      <c r="Y76" s="2">
        <f t="shared" si="8"/>
        <v>19.126008864338225</v>
      </c>
      <c r="Z76" s="2">
        <f t="shared" si="8"/>
        <v>3.7043587989275331</v>
      </c>
      <c r="AA76" s="2">
        <f t="shared" si="8"/>
        <v>1.7613016625771558</v>
      </c>
      <c r="AB76" s="2">
        <f t="shared" si="8"/>
        <v>0.39192365451365074</v>
      </c>
      <c r="AC76" s="2">
        <f t="shared" si="8"/>
        <v>0</v>
      </c>
      <c r="AD76" s="2">
        <f t="shared" si="8"/>
        <v>23.06016535201336</v>
      </c>
      <c r="AE76" s="2">
        <f t="shared" si="8"/>
        <v>8.6771732011597464</v>
      </c>
      <c r="AF76" s="2">
        <f t="shared" si="8"/>
        <v>3.4771647624475337</v>
      </c>
      <c r="AG76" s="2">
        <f t="shared" si="8"/>
        <v>2.4051656681010622</v>
      </c>
      <c r="AH76" s="2">
        <f t="shared" si="8"/>
        <v>8.5006666120894572</v>
      </c>
      <c r="AI76" s="2">
        <f t="shared" si="8"/>
        <v>-0.2298040480673719</v>
      </c>
      <c r="AJ76" s="2">
        <f t="shared" si="8"/>
        <v>1.064589630751489</v>
      </c>
      <c r="AK76" s="2">
        <f t="shared" si="8"/>
        <v>30.244435650350866</v>
      </c>
      <c r="AL76" s="2">
        <f t="shared" si="8"/>
        <v>28.481399850190122</v>
      </c>
    </row>
    <row r="77" spans="1:38" x14ac:dyDescent="0.25">
      <c r="A77">
        <f t="shared" si="6"/>
        <v>2080</v>
      </c>
      <c r="B77">
        <v>65746</v>
      </c>
      <c r="C77" s="3">
        <v>8485996.0321174953</v>
      </c>
      <c r="D77" s="3">
        <v>2244810.5927510578</v>
      </c>
      <c r="E77" s="4">
        <v>23.107315931687296</v>
      </c>
      <c r="F77" s="3">
        <v>123.680643583163</v>
      </c>
      <c r="G77" s="3">
        <v>10603.858177309836</v>
      </c>
      <c r="H77" s="3">
        <v>1937058</v>
      </c>
      <c r="I77" s="3">
        <v>1623032</v>
      </c>
      <c r="J77" s="3">
        <v>314025.7</v>
      </c>
      <c r="K77" s="3">
        <v>149349.9</v>
      </c>
      <c r="L77" s="3">
        <v>32981.57</v>
      </c>
      <c r="M77" s="3">
        <v>0</v>
      </c>
      <c r="N77" s="3">
        <v>1958424</v>
      </c>
      <c r="O77" s="3">
        <v>738258</v>
      </c>
      <c r="P77" s="3">
        <v>294818.8</v>
      </c>
      <c r="Q77" s="3">
        <v>203980.9</v>
      </c>
      <c r="R77" s="3">
        <v>721366.2</v>
      </c>
      <c r="S77" s="3">
        <v>-21366.05</v>
      </c>
      <c r="T77" s="3">
        <v>90943.43</v>
      </c>
      <c r="U77" s="3">
        <v>2585390</v>
      </c>
      <c r="V77" s="3">
        <v>2441227</v>
      </c>
      <c r="W77" s="2">
        <f t="shared" si="7"/>
        <v>3.6773347404855485</v>
      </c>
      <c r="X77" s="2">
        <f t="shared" si="8"/>
        <v>22.826524932001995</v>
      </c>
      <c r="Y77" s="2">
        <f t="shared" si="8"/>
        <v>19.126004700652775</v>
      </c>
      <c r="Z77" s="2">
        <f t="shared" si="8"/>
        <v>3.7005166961130636</v>
      </c>
      <c r="AA77" s="2">
        <f t="shared" si="8"/>
        <v>1.7599572216949646</v>
      </c>
      <c r="AB77" s="2">
        <f t="shared" si="8"/>
        <v>0.38865879591709129</v>
      </c>
      <c r="AC77" s="2">
        <f t="shared" si="8"/>
        <v>0</v>
      </c>
      <c r="AD77" s="2">
        <f t="shared" si="8"/>
        <v>23.078304451095978</v>
      </c>
      <c r="AE77" s="2">
        <f t="shared" si="8"/>
        <v>8.6997212490539404</v>
      </c>
      <c r="AF77" s="2">
        <f t="shared" si="8"/>
        <v>3.474180271640245</v>
      </c>
      <c r="AG77" s="2">
        <f t="shared" si="8"/>
        <v>2.4037355099858679</v>
      </c>
      <c r="AH77" s="2">
        <f t="shared" si="8"/>
        <v>8.5006662420038719</v>
      </c>
      <c r="AI77" s="2">
        <f t="shared" si="8"/>
        <v>-0.25178010830001024</v>
      </c>
      <c r="AJ77" s="2">
        <f t="shared" si="8"/>
        <v>1.0716883398931669</v>
      </c>
      <c r="AK77" s="2">
        <f t="shared" si="8"/>
        <v>30.466547358906464</v>
      </c>
      <c r="AL77" s="2">
        <f t="shared" si="8"/>
        <v>28.76771319195214</v>
      </c>
    </row>
    <row r="78" spans="1:38" x14ac:dyDescent="0.25">
      <c r="A78">
        <f t="shared" si="6"/>
        <v>2081</v>
      </c>
      <c r="B78">
        <v>66112</v>
      </c>
      <c r="C78" s="3">
        <v>8806652.9406711906</v>
      </c>
      <c r="D78" s="3">
        <v>2283954.2258816473</v>
      </c>
      <c r="E78" s="4">
        <v>23.250476321500088</v>
      </c>
      <c r="F78" s="3">
        <v>125.12976835548844</v>
      </c>
      <c r="G78" s="3">
        <v>10663.941626480369</v>
      </c>
      <c r="H78" s="3">
        <v>2009916</v>
      </c>
      <c r="I78" s="3">
        <v>1684361</v>
      </c>
      <c r="J78" s="3">
        <v>325554.59999999998</v>
      </c>
      <c r="K78" s="3">
        <v>154875.1</v>
      </c>
      <c r="L78" s="3">
        <v>33942.35</v>
      </c>
      <c r="M78" s="3">
        <v>0</v>
      </c>
      <c r="N78" s="3">
        <v>2033700</v>
      </c>
      <c r="O78" s="3">
        <v>767783.1</v>
      </c>
      <c r="P78" s="3">
        <v>305713.3</v>
      </c>
      <c r="Q78" s="3">
        <v>211579.3</v>
      </c>
      <c r="R78" s="3">
        <v>748624.2</v>
      </c>
      <c r="S78" s="3">
        <v>-23784.25</v>
      </c>
      <c r="T78" s="3">
        <v>95073.44</v>
      </c>
      <c r="U78" s="3">
        <v>2704248</v>
      </c>
      <c r="V78" s="3">
        <v>2560085</v>
      </c>
      <c r="W78" s="2">
        <f t="shared" si="7"/>
        <v>3.6773345607432533</v>
      </c>
      <c r="X78" s="2">
        <f t="shared" si="8"/>
        <v>22.822700219259648</v>
      </c>
      <c r="Y78" s="2">
        <f t="shared" si="8"/>
        <v>19.126006342559787</v>
      </c>
      <c r="Z78" s="2">
        <f t="shared" si="8"/>
        <v>3.6966893346791538</v>
      </c>
      <c r="AA78" s="2">
        <f t="shared" si="8"/>
        <v>1.758614777298086</v>
      </c>
      <c r="AB78" s="2">
        <f t="shared" si="8"/>
        <v>0.3854171412074871</v>
      </c>
      <c r="AC78" s="2">
        <f t="shared" si="8"/>
        <v>0</v>
      </c>
      <c r="AD78" s="2">
        <f t="shared" si="8"/>
        <v>23.092768770390578</v>
      </c>
      <c r="AE78" s="2">
        <f t="shared" si="8"/>
        <v>8.7182168432481024</v>
      </c>
      <c r="AF78" s="2">
        <f t="shared" si="8"/>
        <v>3.4713903461341622</v>
      </c>
      <c r="AG78" s="2">
        <f t="shared" si="8"/>
        <v>2.4024939034769628</v>
      </c>
      <c r="AH78" s="2">
        <f t="shared" si="8"/>
        <v>8.500666542026174</v>
      </c>
      <c r="AI78" s="2">
        <f t="shared" si="8"/>
        <v>-0.27007138989386931</v>
      </c>
      <c r="AJ78" s="2">
        <f t="shared" si="8"/>
        <v>1.0795638324854218</v>
      </c>
      <c r="AK78" s="2">
        <f t="shared" si="8"/>
        <v>30.706876019959275</v>
      </c>
      <c r="AL78" s="2">
        <f t="shared" si="8"/>
        <v>29.069897692651502</v>
      </c>
    </row>
    <row r="79" spans="1:38" x14ac:dyDescent="0.25">
      <c r="A79">
        <f t="shared" si="6"/>
        <v>2082</v>
      </c>
      <c r="B79">
        <v>66477</v>
      </c>
      <c r="C79" s="3">
        <v>9139418.9418344293</v>
      </c>
      <c r="D79" s="3">
        <v>2323780.2926594741</v>
      </c>
      <c r="E79" s="4">
        <v>23.393909670039612</v>
      </c>
      <c r="F79" s="3">
        <v>126.59588442196349</v>
      </c>
      <c r="G79" s="3">
        <v>10724.371532390931</v>
      </c>
      <c r="H79" s="3">
        <v>2085517</v>
      </c>
      <c r="I79" s="3">
        <v>1748006</v>
      </c>
      <c r="J79" s="3">
        <v>337511.1</v>
      </c>
      <c r="K79" s="3">
        <v>160606.29999999999</v>
      </c>
      <c r="L79" s="3">
        <v>34930.67</v>
      </c>
      <c r="M79" s="3">
        <v>0</v>
      </c>
      <c r="N79" s="3">
        <v>2111628</v>
      </c>
      <c r="O79" s="3">
        <v>798225.7</v>
      </c>
      <c r="P79" s="3">
        <v>317023.5</v>
      </c>
      <c r="Q79" s="3">
        <v>219467.6</v>
      </c>
      <c r="R79" s="3">
        <v>776911.5</v>
      </c>
      <c r="S79" s="3">
        <v>-26111.21</v>
      </c>
      <c r="T79" s="3">
        <v>99444.24</v>
      </c>
      <c r="U79" s="3">
        <v>2829803</v>
      </c>
      <c r="V79" s="3">
        <v>2685640</v>
      </c>
      <c r="W79" s="2">
        <f t="shared" si="7"/>
        <v>3.6773343273250085</v>
      </c>
      <c r="X79" s="2">
        <f t="shared" si="8"/>
        <v>22.818923317475182</v>
      </c>
      <c r="Y79" s="2">
        <f t="shared" si="8"/>
        <v>19.126008022224955</v>
      </c>
      <c r="Z79" s="2">
        <f t="shared" si="8"/>
        <v>3.692916389411689</v>
      </c>
      <c r="AA79" s="2">
        <f t="shared" si="8"/>
        <v>1.7572922416855934</v>
      </c>
      <c r="AB79" s="2">
        <f t="shared" si="8"/>
        <v>0.38219792989365742</v>
      </c>
      <c r="AC79" s="2">
        <f t="shared" si="8"/>
        <v>0</v>
      </c>
      <c r="AD79" s="2">
        <f t="shared" si="8"/>
        <v>23.104619817068613</v>
      </c>
      <c r="AE79" s="2">
        <f t="shared" si="8"/>
        <v>8.7338779968410467</v>
      </c>
      <c r="AF79" s="2">
        <f t="shared" si="8"/>
        <v>3.4687489655263386</v>
      </c>
      <c r="AG79" s="2">
        <f t="shared" si="8"/>
        <v>2.4013299028827459</v>
      </c>
      <c r="AH79" s="2">
        <f t="shared" si="8"/>
        <v>8.5006662343028694</v>
      </c>
      <c r="AI79" s="2">
        <f t="shared" si="8"/>
        <v>-0.2856987973325037</v>
      </c>
      <c r="AJ79" s="2">
        <f t="shared" si="8"/>
        <v>1.0880805512132474</v>
      </c>
      <c r="AK79" s="2">
        <f t="shared" si="8"/>
        <v>30.962613903680104</v>
      </c>
      <c r="AL79" s="2">
        <f t="shared" si="8"/>
        <v>29.385237913833379</v>
      </c>
    </row>
    <row r="80" spans="1:38" x14ac:dyDescent="0.25">
      <c r="A80">
        <f t="shared" si="6"/>
        <v>2083</v>
      </c>
      <c r="B80">
        <v>66842</v>
      </c>
      <c r="C80" s="3">
        <v>9484848.7997322343</v>
      </c>
      <c r="D80" s="3">
        <v>2364321.4049818451</v>
      </c>
      <c r="E80" s="4">
        <v>23.53771054598305</v>
      </c>
      <c r="F80" s="3">
        <v>128.07897265637359</v>
      </c>
      <c r="G80" s="3">
        <v>10785.333186467411</v>
      </c>
      <c r="H80" s="3">
        <v>2163985</v>
      </c>
      <c r="I80" s="3">
        <v>1814073</v>
      </c>
      <c r="J80" s="3">
        <v>349911.7</v>
      </c>
      <c r="K80" s="3">
        <v>166551.9</v>
      </c>
      <c r="L80" s="3">
        <v>35947.33</v>
      </c>
      <c r="M80" s="3">
        <v>0</v>
      </c>
      <c r="N80" s="3">
        <v>2192505</v>
      </c>
      <c r="O80" s="3">
        <v>829824.4</v>
      </c>
      <c r="P80" s="3">
        <v>328765.8</v>
      </c>
      <c r="Q80" s="3">
        <v>227639.1</v>
      </c>
      <c r="R80" s="3">
        <v>806275.3</v>
      </c>
      <c r="S80" s="3">
        <v>-28520.17</v>
      </c>
      <c r="T80" s="3">
        <v>104061.3</v>
      </c>
      <c r="U80" s="3">
        <v>2962384</v>
      </c>
      <c r="V80" s="3">
        <v>2818221</v>
      </c>
      <c r="W80" s="2">
        <f t="shared" si="7"/>
        <v>3.6773337225241476</v>
      </c>
      <c r="X80" s="2">
        <f t="shared" si="8"/>
        <v>22.815176558861868</v>
      </c>
      <c r="Y80" s="2">
        <f t="shared" si="8"/>
        <v>19.126008630218891</v>
      </c>
      <c r="Z80" s="2">
        <f t="shared" si="8"/>
        <v>3.6891647657037856</v>
      </c>
      <c r="AA80" s="2">
        <f t="shared" si="8"/>
        <v>1.7559784401065193</v>
      </c>
      <c r="AB80" s="2">
        <f t="shared" si="8"/>
        <v>0.3789973963635016</v>
      </c>
      <c r="AC80" s="2">
        <f t="shared" si="8"/>
        <v>0</v>
      </c>
      <c r="AD80" s="2">
        <f t="shared" si="8"/>
        <v>23.115866644726022</v>
      </c>
      <c r="AE80" s="2">
        <f t="shared" si="8"/>
        <v>8.7489470577899642</v>
      </c>
      <c r="AF80" s="2">
        <f t="shared" si="8"/>
        <v>3.4662207794949915</v>
      </c>
      <c r="AG80" s="2">
        <f t="shared" si="8"/>
        <v>2.4000287701626455</v>
      </c>
      <c r="AH80" s="2">
        <f t="shared" si="8"/>
        <v>8.5006658200261658</v>
      </c>
      <c r="AI80" s="2">
        <f t="shared" si="8"/>
        <v>-0.30069187819636251</v>
      </c>
      <c r="AJ80" s="2">
        <f t="shared" si="8"/>
        <v>1.0971318805096582</v>
      </c>
      <c r="AK80" s="2">
        <f t="shared" si="8"/>
        <v>31.232801519025067</v>
      </c>
      <c r="AL80" s="2">
        <f t="shared" si="8"/>
        <v>29.712872176513354</v>
      </c>
    </row>
    <row r="81" spans="1:44" x14ac:dyDescent="0.25">
      <c r="A81">
        <f t="shared" si="6"/>
        <v>2084</v>
      </c>
      <c r="B81">
        <v>67207</v>
      </c>
      <c r="C81" s="3">
        <v>9843493.2677772567</v>
      </c>
      <c r="D81" s="3">
        <v>2405611.4936854281</v>
      </c>
      <c r="E81" s="4">
        <v>23.682045366767543</v>
      </c>
      <c r="F81" s="3">
        <v>129.57890118678813</v>
      </c>
      <c r="G81" s="3">
        <v>10846.907303859167</v>
      </c>
      <c r="H81" s="3">
        <v>2245441</v>
      </c>
      <c r="I81" s="3">
        <v>1882667</v>
      </c>
      <c r="J81" s="3">
        <v>362773.6</v>
      </c>
      <c r="K81" s="3">
        <v>172721.1</v>
      </c>
      <c r="L81" s="3">
        <v>36993.19</v>
      </c>
      <c r="M81" s="3">
        <v>0</v>
      </c>
      <c r="N81" s="3">
        <v>2276483</v>
      </c>
      <c r="O81" s="3">
        <v>862614.7</v>
      </c>
      <c r="P81" s="3">
        <v>340955.5</v>
      </c>
      <c r="Q81" s="3">
        <v>236150.1</v>
      </c>
      <c r="R81" s="3">
        <v>836762.5</v>
      </c>
      <c r="S81" s="3">
        <v>-31042</v>
      </c>
      <c r="T81" s="3">
        <v>108936.8</v>
      </c>
      <c r="U81" s="3">
        <v>3102363</v>
      </c>
      <c r="V81" s="3">
        <v>2958200</v>
      </c>
      <c r="W81" s="2">
        <f t="shared" si="7"/>
        <v>3.677335551366737</v>
      </c>
      <c r="X81" s="2">
        <f t="shared" si="8"/>
        <v>22.811424145028539</v>
      </c>
      <c r="Y81" s="2">
        <f t="shared" si="8"/>
        <v>19.126004851986067</v>
      </c>
      <c r="Z81" s="2">
        <f t="shared" si="8"/>
        <v>3.6854152294444278</v>
      </c>
      <c r="AA81" s="2">
        <f t="shared" si="8"/>
        <v>1.7546728107734244</v>
      </c>
      <c r="AB81" s="2">
        <f t="shared" si="8"/>
        <v>0.37581363641602178</v>
      </c>
      <c r="AC81" s="2">
        <f t="shared" si="8"/>
        <v>0</v>
      </c>
      <c r="AD81" s="2">
        <f t="shared" si="8"/>
        <v>23.126779671319355</v>
      </c>
      <c r="AE81" s="2">
        <f t="shared" si="8"/>
        <v>8.7632985215093839</v>
      </c>
      <c r="AF81" s="2">
        <f t="shared" si="8"/>
        <v>3.4637652581743534</v>
      </c>
      <c r="AG81" s="2">
        <f t="shared" si="8"/>
        <v>2.399047711781741</v>
      </c>
      <c r="AH81" s="2">
        <f t="shared" si="8"/>
        <v>8.5006661480548562</v>
      </c>
      <c r="AI81" s="2">
        <f t="shared" si="8"/>
        <v>-0.31535552629081592</v>
      </c>
      <c r="AJ81" s="2">
        <f t="shared" si="8"/>
        <v>1.1066884188015385</v>
      </c>
      <c r="AK81" s="2">
        <f t="shared" si="8"/>
        <v>31.516890555059419</v>
      </c>
      <c r="AL81" s="2">
        <f t="shared" si="8"/>
        <v>30.052339342616186</v>
      </c>
    </row>
    <row r="82" spans="1:44" x14ac:dyDescent="0.25">
      <c r="A82">
        <f t="shared" si="6"/>
        <v>2085</v>
      </c>
      <c r="B82">
        <v>67573</v>
      </c>
      <c r="C82" s="3">
        <v>10215889.561233046</v>
      </c>
      <c r="D82" s="3">
        <v>2447665.6139993169</v>
      </c>
      <c r="E82" s="4">
        <v>23.827060768213393</v>
      </c>
      <c r="F82" s="3">
        <v>131.09614435905195</v>
      </c>
      <c r="G82" s="3">
        <v>10909.128341534652</v>
      </c>
      <c r="H82" s="3">
        <v>2330008</v>
      </c>
      <c r="I82" s="3">
        <v>1953892</v>
      </c>
      <c r="J82" s="3">
        <v>376116.3</v>
      </c>
      <c r="K82" s="3">
        <v>179122.7</v>
      </c>
      <c r="L82" s="3">
        <v>38069.120000000003</v>
      </c>
      <c r="M82" s="3">
        <v>0</v>
      </c>
      <c r="N82" s="3">
        <v>2363536</v>
      </c>
      <c r="O82" s="3">
        <v>896525.3</v>
      </c>
      <c r="P82" s="3">
        <v>353607.6</v>
      </c>
      <c r="Q82" s="3">
        <v>244984</v>
      </c>
      <c r="R82" s="3">
        <v>868418.7</v>
      </c>
      <c r="S82" s="3">
        <v>-33527.53</v>
      </c>
      <c r="T82" s="3">
        <v>114084.3</v>
      </c>
      <c r="U82" s="3">
        <v>3249975</v>
      </c>
      <c r="V82" s="3">
        <v>3105812</v>
      </c>
      <c r="W82" s="2">
        <f t="shared" si="7"/>
        <v>3.6773356309368053</v>
      </c>
      <c r="X82" s="2">
        <f t="shared" si="8"/>
        <v>22.807685870468347</v>
      </c>
      <c r="Y82" s="2">
        <f t="shared" si="8"/>
        <v>19.126009421779298</v>
      </c>
      <c r="Z82" s="2">
        <f t="shared" si="8"/>
        <v>3.6816793852908805</v>
      </c>
      <c r="AA82" s="2">
        <f t="shared" si="8"/>
        <v>1.753373496515952</v>
      </c>
      <c r="AB82" s="2">
        <f t="shared" si="8"/>
        <v>0.37264615843600707</v>
      </c>
      <c r="AC82" s="2">
        <f t="shared" si="8"/>
        <v>0</v>
      </c>
      <c r="AD82" s="2">
        <f t="shared" si="8"/>
        <v>23.135880491201434</v>
      </c>
      <c r="AE82" s="2">
        <f t="shared" si="8"/>
        <v>8.7757927944141798</v>
      </c>
      <c r="AF82" s="2">
        <f t="shared" si="8"/>
        <v>3.4613490864452925</v>
      </c>
      <c r="AG82" s="2">
        <f t="shared" si="8"/>
        <v>2.3980682106202282</v>
      </c>
      <c r="AH82" s="2">
        <f t="shared" si="8"/>
        <v>8.5006664842526245</v>
      </c>
      <c r="AI82" s="2">
        <f t="shared" si="8"/>
        <v>-0.32819002005688547</v>
      </c>
      <c r="AJ82" s="2">
        <f t="shared" si="8"/>
        <v>1.1167338812365759</v>
      </c>
      <c r="AK82" s="2">
        <f t="shared" si="8"/>
        <v>31.812941795425321</v>
      </c>
      <c r="AL82" s="2">
        <f t="shared" si="8"/>
        <v>30.401777362451561</v>
      </c>
    </row>
    <row r="83" spans="1:44" x14ac:dyDescent="0.25">
      <c r="A83">
        <f t="shared" si="6"/>
        <v>2086</v>
      </c>
      <c r="B83">
        <v>67938</v>
      </c>
      <c r="C83" s="3">
        <v>10602434.801550074</v>
      </c>
      <c r="D83" s="3">
        <v>2490471.0385104138</v>
      </c>
      <c r="E83" s="4">
        <v>23.972940781011197</v>
      </c>
      <c r="F83" s="3">
        <v>132.63082538324727</v>
      </c>
      <c r="G83" s="3">
        <v>10971.867347180405</v>
      </c>
      <c r="H83" s="3">
        <v>2417780</v>
      </c>
      <c r="I83" s="3">
        <v>2027822</v>
      </c>
      <c r="J83" s="3">
        <v>389957.9</v>
      </c>
      <c r="K83" s="3">
        <v>185766.3</v>
      </c>
      <c r="L83" s="3">
        <v>39176.080000000002</v>
      </c>
      <c r="M83" s="3">
        <v>0</v>
      </c>
      <c r="N83" s="3">
        <v>2453627</v>
      </c>
      <c r="O83" s="3">
        <v>931469.5</v>
      </c>
      <c r="P83" s="3">
        <v>366731.2</v>
      </c>
      <c r="Q83" s="3">
        <v>254148.3</v>
      </c>
      <c r="R83" s="3">
        <v>901277.6</v>
      </c>
      <c r="S83" s="3">
        <v>-35846.32</v>
      </c>
      <c r="T83" s="3">
        <v>119512.5</v>
      </c>
      <c r="U83" s="3">
        <v>3405334</v>
      </c>
      <c r="V83" s="3">
        <v>3261171</v>
      </c>
      <c r="W83" s="2">
        <f t="shared" si="7"/>
        <v>3.6773359795075349</v>
      </c>
      <c r="X83" s="2">
        <f t="shared" si="8"/>
        <v>22.804007242247046</v>
      </c>
      <c r="Y83" s="2">
        <f t="shared" si="8"/>
        <v>19.126003016812071</v>
      </c>
      <c r="Z83" s="2">
        <f t="shared" si="8"/>
        <v>3.678003282255395</v>
      </c>
      <c r="AA83" s="2">
        <f t="shared" si="8"/>
        <v>1.7521098075777934</v>
      </c>
      <c r="AB83" s="2">
        <f t="shared" si="8"/>
        <v>0.3695007866897938</v>
      </c>
      <c r="AC83" s="2">
        <f t="shared" si="8"/>
        <v>0</v>
      </c>
      <c r="AD83" s="2">
        <f t="shared" si="8"/>
        <v>23.142108826184721</v>
      </c>
      <c r="AE83" s="2">
        <f t="shared" si="8"/>
        <v>8.7854301152016454</v>
      </c>
      <c r="AF83" s="2">
        <f t="shared" si="8"/>
        <v>3.4589337908155207</v>
      </c>
      <c r="AG83" s="2">
        <f t="shared" si="8"/>
        <v>2.3970748677732363</v>
      </c>
      <c r="AH83" s="2">
        <f t="shared" si="8"/>
        <v>8.5006662796759986</v>
      </c>
      <c r="AI83" s="2">
        <f t="shared" si="8"/>
        <v>-0.33809517031653219</v>
      </c>
      <c r="AJ83" s="2">
        <f t="shared" si="8"/>
        <v>1.1272174951976814</v>
      </c>
      <c r="AK83" s="2">
        <f t="shared" si="8"/>
        <v>32.118414908829628</v>
      </c>
      <c r="AL83" s="2">
        <f t="shared" si="8"/>
        <v>30.758698931336202</v>
      </c>
    </row>
    <row r="84" spans="1:44" x14ac:dyDescent="0.25">
      <c r="A84">
        <f t="shared" si="6"/>
        <v>2087</v>
      </c>
      <c r="B84">
        <v>68303</v>
      </c>
      <c r="C84" s="3">
        <v>11003654.24986304</v>
      </c>
      <c r="D84" s="3">
        <v>2534034.2412774707</v>
      </c>
      <c r="E84" s="4">
        <v>24.11986414613061</v>
      </c>
      <c r="F84" s="3">
        <v>134.18361988260196</v>
      </c>
      <c r="G84" s="3">
        <v>11035.068195100363</v>
      </c>
      <c r="H84" s="3">
        <v>2508878</v>
      </c>
      <c r="I84" s="3">
        <v>2104560</v>
      </c>
      <c r="J84" s="3">
        <v>404318.1</v>
      </c>
      <c r="K84" s="3">
        <v>192662</v>
      </c>
      <c r="L84" s="3">
        <v>40315.08</v>
      </c>
      <c r="M84" s="3">
        <v>0</v>
      </c>
      <c r="N84" s="3">
        <v>2547118</v>
      </c>
      <c r="O84" s="3">
        <v>967740.8</v>
      </c>
      <c r="P84" s="3">
        <v>380340</v>
      </c>
      <c r="Q84" s="3">
        <v>263653.3</v>
      </c>
      <c r="R84" s="3">
        <v>935383.9</v>
      </c>
      <c r="S84" s="3">
        <v>-38240.25</v>
      </c>
      <c r="T84" s="3">
        <v>125225.60000000001</v>
      </c>
      <c r="U84" s="3">
        <v>3568800</v>
      </c>
      <c r="V84" s="3">
        <v>3424637</v>
      </c>
      <c r="W84" s="2">
        <f t="shared" si="7"/>
        <v>3.6773367898714193</v>
      </c>
      <c r="X84" s="2">
        <f t="shared" si="8"/>
        <v>22.800407419482738</v>
      </c>
      <c r="Y84" s="2">
        <f t="shared" si="8"/>
        <v>19.126009889180178</v>
      </c>
      <c r="Z84" s="2">
        <f t="shared" si="8"/>
        <v>3.6743984390915632</v>
      </c>
      <c r="AA84" s="2">
        <f t="shared" si="8"/>
        <v>1.7508910733213743</v>
      </c>
      <c r="AB84" s="2">
        <f t="shared" si="8"/>
        <v>0.3663790145033119</v>
      </c>
      <c r="AC84" s="2">
        <f t="shared" si="8"/>
        <v>0</v>
      </c>
      <c r="AD84" s="2">
        <f t="shared" si="8"/>
        <v>23.147928335095621</v>
      </c>
      <c r="AE84" s="2">
        <f t="shared" si="8"/>
        <v>8.7947219898521016</v>
      </c>
      <c r="AF84" s="2">
        <f t="shared" si="8"/>
        <v>3.4564881026204</v>
      </c>
      <c r="AG84" s="2">
        <f t="shared" si="8"/>
        <v>2.396052202415226</v>
      </c>
      <c r="AH84" s="2">
        <f t="shared" si="8"/>
        <v>8.5006660402078928</v>
      </c>
      <c r="AI84" s="2">
        <f t="shared" si="8"/>
        <v>-0.34752318758539663</v>
      </c>
      <c r="AJ84" s="2">
        <f t="shared" si="8"/>
        <v>1.1380364845756459</v>
      </c>
      <c r="AK84" s="2">
        <f t="shared" si="8"/>
        <v>32.432862019855087</v>
      </c>
      <c r="AL84" s="2">
        <f t="shared" si="8"/>
        <v>31.12272452619661</v>
      </c>
    </row>
    <row r="85" spans="1:44" x14ac:dyDescent="0.25">
      <c r="A85">
        <f t="shared" si="6"/>
        <v>2088</v>
      </c>
      <c r="B85">
        <v>68668</v>
      </c>
      <c r="C85" s="3">
        <v>11419987.973373797</v>
      </c>
      <c r="D85" s="3">
        <v>2578345.8562447405</v>
      </c>
      <c r="E85" s="4">
        <v>24.26794829242856</v>
      </c>
      <c r="F85" s="3">
        <v>135.75443777238689</v>
      </c>
      <c r="G85" s="3">
        <v>11098.60566398817</v>
      </c>
      <c r="H85" s="3">
        <v>2603404</v>
      </c>
      <c r="I85" s="3">
        <v>2184188</v>
      </c>
      <c r="J85" s="3">
        <v>419216.5</v>
      </c>
      <c r="K85" s="3">
        <v>199819.2</v>
      </c>
      <c r="L85" s="3">
        <v>41487.03</v>
      </c>
      <c r="M85" s="3">
        <v>0</v>
      </c>
      <c r="N85" s="3">
        <v>2644204</v>
      </c>
      <c r="O85" s="3">
        <v>1005475</v>
      </c>
      <c r="P85" s="3">
        <v>394445.1</v>
      </c>
      <c r="Q85" s="3">
        <v>273508.59999999998</v>
      </c>
      <c r="R85" s="3">
        <v>970775.1</v>
      </c>
      <c r="S85" s="3">
        <v>-40799.5</v>
      </c>
      <c r="T85" s="3">
        <v>131236.79999999999</v>
      </c>
      <c r="U85" s="3">
        <v>3740836</v>
      </c>
      <c r="V85" s="3">
        <v>3596673</v>
      </c>
      <c r="W85" s="2">
        <f t="shared" si="7"/>
        <v>3.6773369199730999</v>
      </c>
      <c r="X85" s="2">
        <f t="shared" si="8"/>
        <v>22.796906669866473</v>
      </c>
      <c r="Y85" s="2">
        <f t="shared" si="8"/>
        <v>19.126009634095325</v>
      </c>
      <c r="Z85" s="2">
        <f t="shared" si="8"/>
        <v>3.6709014140594691</v>
      </c>
      <c r="AA85" s="2">
        <f t="shared" si="8"/>
        <v>1.7497321404005612</v>
      </c>
      <c r="AB85" s="2">
        <f t="shared" si="8"/>
        <v>0.36328435806350085</v>
      </c>
      <c r="AC85" s="2">
        <f t="shared" si="8"/>
        <v>0</v>
      </c>
      <c r="AD85" s="2">
        <f t="shared" si="8"/>
        <v>23.154174997075984</v>
      </c>
      <c r="AE85" s="2">
        <f t="shared" si="8"/>
        <v>8.8045189044358807</v>
      </c>
      <c r="AF85" s="2">
        <f t="shared" si="8"/>
        <v>3.4539887512987408</v>
      </c>
      <c r="AG85" s="2">
        <f t="shared" si="8"/>
        <v>2.3949990195935169</v>
      </c>
      <c r="AH85" s="2">
        <f t="shared" si="8"/>
        <v>8.5006665704325144</v>
      </c>
      <c r="AI85" s="2">
        <f t="shared" si="8"/>
        <v>-0.35726394892118823</v>
      </c>
      <c r="AJ85" s="2">
        <f t="shared" si="8"/>
        <v>1.1491850981453251</v>
      </c>
      <c r="AK85" s="2">
        <f t="shared" si="8"/>
        <v>32.756917158949058</v>
      </c>
      <c r="AL85" s="2">
        <f t="shared" si="8"/>
        <v>31.494542799745506</v>
      </c>
    </row>
    <row r="86" spans="1:44" x14ac:dyDescent="0.25">
      <c r="A86">
        <f t="shared" si="6"/>
        <v>2089</v>
      </c>
      <c r="B86">
        <v>69034</v>
      </c>
      <c r="C86" s="3">
        <v>11852423.532307072</v>
      </c>
      <c r="D86" s="3">
        <v>2623507.7571902256</v>
      </c>
      <c r="E86" s="4">
        <v>24.417326180212562</v>
      </c>
      <c r="F86" s="3">
        <v>137.34314186540203</v>
      </c>
      <c r="G86" s="3">
        <v>11162.93591562511</v>
      </c>
      <c r="H86" s="3">
        <v>2701569</v>
      </c>
      <c r="I86" s="3">
        <v>2266895</v>
      </c>
      <c r="J86" s="3">
        <v>434673.9</v>
      </c>
      <c r="K86" s="3">
        <v>207248.4</v>
      </c>
      <c r="L86" s="3">
        <v>42692.95</v>
      </c>
      <c r="M86" s="3">
        <v>0</v>
      </c>
      <c r="N86" s="3">
        <v>2745117</v>
      </c>
      <c r="O86" s="3">
        <v>1044769</v>
      </c>
      <c r="P86" s="3">
        <v>409075.7</v>
      </c>
      <c r="Q86" s="3">
        <v>283736.59999999998</v>
      </c>
      <c r="R86" s="3">
        <v>1007535</v>
      </c>
      <c r="S86" s="3">
        <v>-43547.21</v>
      </c>
      <c r="T86" s="3">
        <v>137563.1</v>
      </c>
      <c r="U86" s="3">
        <v>3921946</v>
      </c>
      <c r="V86" s="3">
        <v>3777783</v>
      </c>
      <c r="W86" s="2">
        <f t="shared" si="7"/>
        <v>3.6773357613111082</v>
      </c>
      <c r="X86" s="2">
        <f t="shared" si="8"/>
        <v>22.793388986110084</v>
      </c>
      <c r="Y86" s="2">
        <f t="shared" si="8"/>
        <v>19.12600400939899</v>
      </c>
      <c r="Z86" s="2">
        <f t="shared" si="8"/>
        <v>3.6673841330017916</v>
      </c>
      <c r="AA86" s="2">
        <f t="shared" si="8"/>
        <v>1.7485740315901379</v>
      </c>
      <c r="AB86" s="2">
        <f t="shared" si="8"/>
        <v>0.36020439097226409</v>
      </c>
      <c r="AC86" s="2">
        <f t="shared" si="8"/>
        <v>0</v>
      </c>
      <c r="AD86" s="2">
        <f t="shared" si="8"/>
        <v>23.160807513479597</v>
      </c>
      <c r="AE86" s="2">
        <f t="shared" si="8"/>
        <v>8.8148132502368988</v>
      </c>
      <c r="AF86" s="2">
        <f t="shared" si="8"/>
        <v>3.4514097381430102</v>
      </c>
      <c r="AG86" s="2">
        <f t="shared" si="8"/>
        <v>2.3939120908613929</v>
      </c>
      <c r="AH86" s="2">
        <f t="shared" si="8"/>
        <v>8.5006665282731717</v>
      </c>
      <c r="AI86" s="2">
        <f t="shared" si="8"/>
        <v>-0.36741186206601534</v>
      </c>
      <c r="AJ86" s="2">
        <f t="shared" si="8"/>
        <v>1.1606326725081464</v>
      </c>
      <c r="AK86" s="2">
        <f t="shared" si="8"/>
        <v>33.089823269558728</v>
      </c>
      <c r="AL86" s="2">
        <f t="shared" si="8"/>
        <v>31.87350662674687</v>
      </c>
    </row>
    <row r="87" spans="1:44" x14ac:dyDescent="0.25">
      <c r="A87">
        <f t="shared" si="6"/>
        <v>2090</v>
      </c>
      <c r="B87">
        <v>69399</v>
      </c>
      <c r="C87" s="3">
        <v>12301401.113709649</v>
      </c>
      <c r="D87" s="3">
        <v>2669498.1157796304</v>
      </c>
      <c r="E87" s="4">
        <v>24.568168657332606</v>
      </c>
      <c r="F87" s="3">
        <v>138.9499352771272</v>
      </c>
      <c r="G87" s="3">
        <v>11227.842460340715</v>
      </c>
      <c r="H87" s="3">
        <v>2803480</v>
      </c>
      <c r="I87" s="3">
        <v>2352767</v>
      </c>
      <c r="J87" s="3">
        <v>450712.9</v>
      </c>
      <c r="K87" s="3">
        <v>214960.9</v>
      </c>
      <c r="L87" s="3">
        <v>43933.96</v>
      </c>
      <c r="M87" s="3">
        <v>0</v>
      </c>
      <c r="N87" s="3">
        <v>2849832</v>
      </c>
      <c r="O87" s="3">
        <v>1085543</v>
      </c>
      <c r="P87" s="3">
        <v>424241.4</v>
      </c>
      <c r="Q87" s="3">
        <v>294346.5</v>
      </c>
      <c r="R87" s="3">
        <v>1045701</v>
      </c>
      <c r="S87" s="3">
        <v>-46352.27</v>
      </c>
      <c r="T87" s="3">
        <v>144223.20000000001</v>
      </c>
      <c r="U87" s="3">
        <v>4112522</v>
      </c>
      <c r="V87" s="3">
        <v>3968359</v>
      </c>
      <c r="W87" s="2">
        <f t="shared" si="7"/>
        <v>3.677337729790263</v>
      </c>
      <c r="X87" s="2">
        <f t="shared" si="8"/>
        <v>22.789924286556118</v>
      </c>
      <c r="Y87" s="2">
        <f t="shared" si="8"/>
        <v>19.126008316059959</v>
      </c>
      <c r="Z87" s="2">
        <f t="shared" si="8"/>
        <v>3.6639151575806279</v>
      </c>
      <c r="AA87" s="2">
        <f t="shared" si="8"/>
        <v>1.7474505384628964</v>
      </c>
      <c r="AB87" s="2">
        <f t="shared" si="8"/>
        <v>0.35714598356634791</v>
      </c>
      <c r="AC87" s="2">
        <f t="shared" si="8"/>
        <v>0</v>
      </c>
      <c r="AD87" s="2">
        <f t="shared" si="8"/>
        <v>23.166726892792099</v>
      </c>
      <c r="AE87" s="2">
        <f t="shared" si="8"/>
        <v>8.824547626450336</v>
      </c>
      <c r="AF87" s="2">
        <f t="shared" si="8"/>
        <v>3.4487242231878126</v>
      </c>
      <c r="AG87" s="2">
        <f t="shared" si="8"/>
        <v>2.392788409053316</v>
      </c>
      <c r="AH87" s="2">
        <f t="shared" si="8"/>
        <v>8.5006658211851054</v>
      </c>
      <c r="AI87" s="2">
        <f t="shared" si="8"/>
        <v>-0.37680480110791109</v>
      </c>
      <c r="AJ87" s="2">
        <f t="shared" si="8"/>
        <v>1.1724127899485071</v>
      </c>
      <c r="AK87" s="2">
        <f t="shared" si="8"/>
        <v>33.431329992293982</v>
      </c>
      <c r="AL87" s="2">
        <f t="shared" si="8"/>
        <v>32.259406577494239</v>
      </c>
    </row>
    <row r="88" spans="1:44" x14ac:dyDescent="0.25">
      <c r="A88">
        <f t="shared" si="6"/>
        <v>2091</v>
      </c>
      <c r="B88">
        <v>69764</v>
      </c>
      <c r="C88" s="3">
        <v>12767628.310054973</v>
      </c>
      <c r="D88" s="3">
        <v>2716345.5293311602</v>
      </c>
      <c r="E88" s="4">
        <v>24.720580607468072</v>
      </c>
      <c r="F88" s="3">
        <v>140.57535547952997</v>
      </c>
      <c r="G88" s="3">
        <v>11293.348636504667</v>
      </c>
      <c r="H88" s="3">
        <v>2909293</v>
      </c>
      <c r="I88" s="3">
        <v>2441938</v>
      </c>
      <c r="J88" s="3">
        <v>467355.6</v>
      </c>
      <c r="K88" s="3">
        <v>222968</v>
      </c>
      <c r="L88" s="3">
        <v>45211.199999999997</v>
      </c>
      <c r="M88" s="3">
        <v>0</v>
      </c>
      <c r="N88" s="3">
        <v>2958532</v>
      </c>
      <c r="O88" s="3">
        <v>1127883</v>
      </c>
      <c r="P88" s="3">
        <v>439960.9</v>
      </c>
      <c r="Q88" s="3">
        <v>305354.2</v>
      </c>
      <c r="R88" s="3">
        <v>1085333</v>
      </c>
      <c r="S88" s="3">
        <v>-49238.559999999998</v>
      </c>
      <c r="T88" s="3">
        <v>151231.29999999999</v>
      </c>
      <c r="U88" s="3">
        <v>4312992</v>
      </c>
      <c r="V88" s="3">
        <v>4168829</v>
      </c>
      <c r="W88" s="2">
        <f t="shared" si="7"/>
        <v>3.6773371668285297</v>
      </c>
      <c r="X88" s="2">
        <f t="shared" ref="X88:AL89" si="9">100*H88/$C88</f>
        <v>22.786479441203859</v>
      </c>
      <c r="Y88" s="2">
        <f t="shared" si="9"/>
        <v>19.126011039003107</v>
      </c>
      <c r="Z88" s="2">
        <f t="shared" si="9"/>
        <v>3.6604731015856751</v>
      </c>
      <c r="AA88" s="2">
        <f t="shared" si="9"/>
        <v>1.746354096354799</v>
      </c>
      <c r="AB88" s="2">
        <f t="shared" si="9"/>
        <v>0.35410805281975927</v>
      </c>
      <c r="AC88" s="2">
        <f t="shared" si="9"/>
        <v>0</v>
      </c>
      <c r="AD88" s="2">
        <f t="shared" si="9"/>
        <v>23.172134465020793</v>
      </c>
      <c r="AE88" s="2">
        <f t="shared" si="9"/>
        <v>8.8339272777211963</v>
      </c>
      <c r="AF88" s="2">
        <f t="shared" si="9"/>
        <v>3.4459093679404402</v>
      </c>
      <c r="AG88" s="2">
        <f t="shared" si="9"/>
        <v>2.3916282067791905</v>
      </c>
      <c r="AH88" s="2">
        <f t="shared" si="9"/>
        <v>8.5006625635025781</v>
      </c>
      <c r="AI88" s="2">
        <f t="shared" si="9"/>
        <v>-0.3856515776013219</v>
      </c>
      <c r="AJ88" s="2">
        <f t="shared" si="9"/>
        <v>1.1844901521835487</v>
      </c>
      <c r="AK88" s="2">
        <f t="shared" si="9"/>
        <v>33.78068263941676</v>
      </c>
      <c r="AL88" s="2">
        <f t="shared" si="9"/>
        <v>32.65155359133454</v>
      </c>
    </row>
    <row r="89" spans="1:44" x14ac:dyDescent="0.25">
      <c r="A89">
        <f t="shared" si="6"/>
        <v>2092</v>
      </c>
      <c r="B89">
        <v>70129</v>
      </c>
      <c r="C89" s="3">
        <v>13251729.003772113</v>
      </c>
      <c r="D89" s="3">
        <v>2764059.309584057</v>
      </c>
      <c r="E89" s="4">
        <v>24.87461294474766</v>
      </c>
      <c r="F89" s="3">
        <v>142.21943800218398</v>
      </c>
      <c r="G89" s="3">
        <v>11359.434075855916</v>
      </c>
      <c r="H89" s="3">
        <v>3019151</v>
      </c>
      <c r="I89" s="3">
        <v>2534527</v>
      </c>
      <c r="J89" s="3">
        <v>484624.5</v>
      </c>
      <c r="K89" s="3">
        <v>231281.1</v>
      </c>
      <c r="L89" s="3">
        <v>46525.760000000002</v>
      </c>
      <c r="M89" s="3">
        <v>0</v>
      </c>
      <c r="N89" s="3">
        <v>3071624</v>
      </c>
      <c r="O89" s="3">
        <v>1172113</v>
      </c>
      <c r="P89" s="3">
        <v>456251.1</v>
      </c>
      <c r="Q89" s="3">
        <v>316774</v>
      </c>
      <c r="R89" s="3">
        <v>1126485</v>
      </c>
      <c r="S89" s="3">
        <v>-52472.39</v>
      </c>
      <c r="T89" s="3">
        <v>158603.20000000001</v>
      </c>
      <c r="U89" s="3">
        <v>4524067</v>
      </c>
      <c r="V89" s="3">
        <v>4379904</v>
      </c>
      <c r="W89" s="2">
        <f t="shared" si="7"/>
        <v>3.6773358262663138</v>
      </c>
      <c r="X89" s="2">
        <f t="shared" si="9"/>
        <v>22.783072300532229</v>
      </c>
      <c r="Y89" s="2">
        <f t="shared" si="9"/>
        <v>19.126009891075686</v>
      </c>
      <c r="Z89" s="2">
        <f t="shared" si="9"/>
        <v>3.6570661825490944</v>
      </c>
      <c r="AA89" s="2">
        <f t="shared" si="9"/>
        <v>1.7452899914733064</v>
      </c>
      <c r="AB89" s="2">
        <f t="shared" si="9"/>
        <v>0.3510919970273797</v>
      </c>
      <c r="AC89" s="2">
        <f t="shared" si="9"/>
        <v>0</v>
      </c>
      <c r="AD89" s="2">
        <f t="shared" si="9"/>
        <v>23.179043271452805</v>
      </c>
      <c r="AE89" s="2">
        <f t="shared" si="9"/>
        <v>8.8449816598751543</v>
      </c>
      <c r="AF89" s="2">
        <f t="shared" si="9"/>
        <v>3.4429552541417641</v>
      </c>
      <c r="AG89" s="2">
        <f t="shared" si="9"/>
        <v>2.390435239883264</v>
      </c>
      <c r="AH89" s="2">
        <f t="shared" si="9"/>
        <v>8.5006643259860297</v>
      </c>
      <c r="AI89" s="2">
        <f t="shared" si="9"/>
        <v>-0.39596636774766297</v>
      </c>
      <c r="AJ89" s="2">
        <f t="shared" si="9"/>
        <v>1.1968491051609456</v>
      </c>
      <c r="AK89" s="2">
        <f t="shared" si="9"/>
        <v>34.139447001309954</v>
      </c>
      <c r="AL89" s="2">
        <f t="shared" si="9"/>
        <v>33.051566318276336</v>
      </c>
    </row>
    <row r="90" spans="1:44" x14ac:dyDescent="0.25">
      <c r="A90">
        <v>2093</v>
      </c>
      <c r="B90">
        <v>70495</v>
      </c>
      <c r="C90" s="3">
        <v>13754400.932572776</v>
      </c>
      <c r="D90" s="3">
        <v>2812652.539277175</v>
      </c>
      <c r="E90" s="4">
        <v>25.030337804489701</v>
      </c>
      <c r="F90" s="3">
        <v>143.88252091888313</v>
      </c>
      <c r="G90" s="3">
        <v>11426.072340618357</v>
      </c>
      <c r="H90" s="3">
        <v>3133210</v>
      </c>
      <c r="I90" s="3">
        <v>2630668</v>
      </c>
      <c r="J90" s="3">
        <v>502541.9</v>
      </c>
      <c r="K90" s="3">
        <v>239911.5</v>
      </c>
      <c r="L90" s="3">
        <v>47878.85</v>
      </c>
      <c r="M90" s="3">
        <v>0</v>
      </c>
      <c r="N90" s="3">
        <v>3189274</v>
      </c>
      <c r="O90" s="3">
        <v>1218307</v>
      </c>
      <c r="P90" s="3">
        <v>473130.2</v>
      </c>
      <c r="Q90" s="3">
        <v>328621.7</v>
      </c>
      <c r="R90" s="3">
        <v>1169216</v>
      </c>
      <c r="S90" s="3">
        <v>-56064.63</v>
      </c>
      <c r="T90" s="3">
        <v>166365.20000000001</v>
      </c>
      <c r="U90" s="3">
        <v>4746497</v>
      </c>
      <c r="V90" s="3">
        <v>4602334</v>
      </c>
      <c r="W90" s="2">
        <f>100*T90/U89</f>
        <v>3.6773372277643106</v>
      </c>
      <c r="X90" s="2">
        <f t="shared" ref="X90:AL91" si="10">100*H90/$C90</f>
        <v>22.779690772136956</v>
      </c>
      <c r="Y90" s="2">
        <f t="shared" si="10"/>
        <v>19.126009288926046</v>
      </c>
      <c r="Z90" s="2">
        <f t="shared" si="10"/>
        <v>3.6536807561708828</v>
      </c>
      <c r="AA90" s="2">
        <f t="shared" si="10"/>
        <v>1.7442526299480516</v>
      </c>
      <c r="AB90" s="2">
        <f t="shared" si="10"/>
        <v>0.34809840308358819</v>
      </c>
      <c r="AC90" s="2">
        <f t="shared" si="10"/>
        <v>0</v>
      </c>
      <c r="AD90" s="2">
        <f t="shared" si="10"/>
        <v>23.18729849183946</v>
      </c>
      <c r="AE90" s="2">
        <f t="shared" si="10"/>
        <v>8.8575795192565625</v>
      </c>
      <c r="AF90" s="2">
        <f t="shared" si="10"/>
        <v>3.4398459250925764</v>
      </c>
      <c r="AG90" s="2">
        <f t="shared" si="10"/>
        <v>2.3892112903424789</v>
      </c>
      <c r="AH90" s="2">
        <f t="shared" si="10"/>
        <v>8.5006683005080674</v>
      </c>
      <c r="AI90" s="2">
        <f t="shared" si="10"/>
        <v>-0.40761230005466365</v>
      </c>
      <c r="AJ90" s="2">
        <f t="shared" si="10"/>
        <v>1.209541591927997</v>
      </c>
      <c r="AK90" s="2">
        <f t="shared" si="10"/>
        <v>34.508932982747965</v>
      </c>
      <c r="AL90" s="2">
        <f t="shared" si="10"/>
        <v>33.460810271284771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14276266.521759549</v>
      </c>
      <c r="D91" s="3">
        <v>2862128.5908267112</v>
      </c>
      <c r="E91" s="4">
        <v>25.187755120064654</v>
      </c>
      <c r="F91" s="3">
        <v>145.56456972693073</v>
      </c>
      <c r="G91" s="3">
        <v>11493.220982249008</v>
      </c>
      <c r="H91" s="3">
        <v>3251610</v>
      </c>
      <c r="I91" s="3">
        <v>2730480</v>
      </c>
      <c r="J91" s="3">
        <v>521130.4</v>
      </c>
      <c r="K91" s="3">
        <v>248870.6</v>
      </c>
      <c r="L91" s="3">
        <v>49271.64</v>
      </c>
      <c r="M91" s="3">
        <v>0</v>
      </c>
      <c r="N91" s="3">
        <v>3311459</v>
      </c>
      <c r="O91" s="3">
        <v>1266355</v>
      </c>
      <c r="P91" s="3">
        <v>490615.1</v>
      </c>
      <c r="Q91" s="3">
        <v>340911.5</v>
      </c>
      <c r="R91" s="3">
        <v>1213578</v>
      </c>
      <c r="S91" s="3">
        <v>-59848.959999999999</v>
      </c>
      <c r="T91" s="3">
        <v>174544.7</v>
      </c>
      <c r="U91" s="3">
        <v>4980891</v>
      </c>
      <c r="V91" s="3">
        <v>4836728</v>
      </c>
      <c r="W91" s="2">
        <f>100*T91/U90</f>
        <v>3.6773372025727604</v>
      </c>
      <c r="X91" s="2">
        <f t="shared" si="10"/>
        <v>22.776332979241964</v>
      </c>
      <c r="Y91" s="2">
        <f t="shared" si="10"/>
        <v>19.126008861198176</v>
      </c>
      <c r="Z91" s="2">
        <f t="shared" si="10"/>
        <v>3.6503269198967763</v>
      </c>
      <c r="AA91" s="2">
        <f t="shared" si="10"/>
        <v>1.7432470850882287</v>
      </c>
      <c r="AB91" s="2">
        <f t="shared" si="10"/>
        <v>0.34512972929512997</v>
      </c>
      <c r="AC91" s="2">
        <f t="shared" si="10"/>
        <v>0</v>
      </c>
      <c r="AD91" s="2">
        <f t="shared" si="10"/>
        <v>23.195553227818717</v>
      </c>
      <c r="AE91" s="2">
        <f t="shared" si="10"/>
        <v>8.8703513490018668</v>
      </c>
      <c r="AF91" s="2">
        <f t="shared" si="10"/>
        <v>3.4365784587463115</v>
      </c>
      <c r="AG91" s="2">
        <f t="shared" si="10"/>
        <v>2.387959761611278</v>
      </c>
      <c r="AH91" s="2">
        <f t="shared" si="10"/>
        <v>8.5006678612387425</v>
      </c>
      <c r="AI91" s="2">
        <f t="shared" si="10"/>
        <v>-0.4192199683914532</v>
      </c>
      <c r="AJ91" s="2">
        <f t="shared" si="10"/>
        <v>1.2226214727356279</v>
      </c>
      <c r="AK91" s="2">
        <f t="shared" si="10"/>
        <v>34.889310818120713</v>
      </c>
      <c r="AL91" s="2">
        <f t="shared" si="10"/>
        <v>33.879501987637823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14818139.737315513</v>
      </c>
      <c r="D92" s="3">
        <v>2912512.9276766409</v>
      </c>
      <c r="E92" s="4">
        <v>25.346893449273157</v>
      </c>
      <c r="F92" s="3">
        <v>147.26613819692574</v>
      </c>
      <c r="G92" s="3">
        <v>11560.895478396265</v>
      </c>
      <c r="H92" s="3">
        <v>3374534</v>
      </c>
      <c r="I92" s="3">
        <v>2834119</v>
      </c>
      <c r="J92" s="3">
        <v>540415</v>
      </c>
      <c r="K92" s="3">
        <v>258170.7</v>
      </c>
      <c r="L92" s="3">
        <v>50705.440000000002</v>
      </c>
      <c r="M92" s="3">
        <v>0</v>
      </c>
      <c r="N92" s="3">
        <v>3438374</v>
      </c>
      <c r="O92" s="3">
        <v>1316343</v>
      </c>
      <c r="P92" s="3">
        <v>508728.8</v>
      </c>
      <c r="Q92" s="3">
        <v>353661.6</v>
      </c>
      <c r="R92" s="3">
        <v>1259641</v>
      </c>
      <c r="S92" s="3">
        <v>-63840.49</v>
      </c>
      <c r="T92" s="3">
        <v>183164.1</v>
      </c>
      <c r="U92" s="3">
        <v>5227896</v>
      </c>
      <c r="V92" s="3">
        <v>5083733</v>
      </c>
      <c r="W92" s="2">
        <f>100*T92/U91</f>
        <v>3.6773360428887121</v>
      </c>
      <c r="X92" s="2">
        <f t="shared" ref="X92" si="11">100*H92/$C92</f>
        <v>22.772993505400279</v>
      </c>
      <c r="Y92" s="2">
        <f t="shared" ref="Y92" si="12">100*I92/$C92</f>
        <v>19.126010756012988</v>
      </c>
      <c r="Z92" s="2">
        <f t="shared" ref="Z92" si="13">100*J92/$C92</f>
        <v>3.6469827493872908</v>
      </c>
      <c r="AA92" s="2">
        <f t="shared" ref="AA92" si="14">100*K92/$C92</f>
        <v>1.7422612053648427</v>
      </c>
      <c r="AB92" s="2">
        <f t="shared" ref="AB92" si="15">100*L92/$C92</f>
        <v>0.34218492266145889</v>
      </c>
      <c r="AC92" s="2">
        <f t="shared" ref="AC92" si="16">100*M92/$C92</f>
        <v>0</v>
      </c>
      <c r="AD92" s="2">
        <f t="shared" ref="AD92" si="17">100*N92/$C92</f>
        <v>23.203816814747512</v>
      </c>
      <c r="AE92" s="2">
        <f t="shared" ref="AE92" si="18">100*O92/$C92</f>
        <v>8.8833215459909791</v>
      </c>
      <c r="AF92" s="2">
        <f t="shared" ref="AF92" si="19">100*P92/$C92</f>
        <v>3.4331488906053629</v>
      </c>
      <c r="AG92" s="2">
        <f t="shared" ref="AG92" si="20">100*Q92/$C92</f>
        <v>2.3866801519586027</v>
      </c>
      <c r="AH92" s="2">
        <f t="shared" ref="AH92" si="21">100*R92/$C92</f>
        <v>8.5006689255867371</v>
      </c>
      <c r="AI92" s="2">
        <f t="shared" ref="AI92" si="22">100*S92/$C92</f>
        <v>-0.43082661610508932</v>
      </c>
      <c r="AJ92" s="2">
        <f t="shared" ref="AJ92" si="23">100*T92/$C92</f>
        <v>1.2360802587031239</v>
      </c>
      <c r="AK92" s="2">
        <f t="shared" ref="AK92" si="24">100*U92/$C92</f>
        <v>35.28037994428508</v>
      </c>
      <c r="AL92" s="2">
        <f t="shared" ref="AL92" si="25">100*V92/$C92</f>
        <v>34.307498040378043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C523C3C9-CDFF-4F30-82C5-D36FA756AA17}"/>
  </hyperlinks>
  <pageMargins left="0.7" right="0.7" top="0.75" bottom="0.75" header="0.3" footer="0.3"/>
  <pageSetup orientation="portrait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95"/>
  <sheetViews>
    <sheetView zoomScale="70" zoomScaleNormal="70" workbookViewId="0"/>
  </sheetViews>
  <sheetFormatPr defaultRowHeight="15" x14ac:dyDescent="0.25"/>
  <cols>
    <col min="2" max="2" width="0" hidden="1" customWidth="1"/>
    <col min="3" max="38" width="15.28515625" customWidth="1"/>
  </cols>
  <sheetData>
    <row r="1" spans="1:38" x14ac:dyDescent="0.25">
      <c r="C1" s="35" t="s">
        <v>202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5" customFormat="1" ht="105" x14ac:dyDescent="0.25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66</v>
      </c>
      <c r="J2" s="17" t="s">
        <v>67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69</v>
      </c>
      <c r="P2" s="17" t="s">
        <v>70</v>
      </c>
      <c r="Q2" s="17" t="s">
        <v>71</v>
      </c>
      <c r="R2" s="17" t="s">
        <v>72</v>
      </c>
      <c r="S2" s="17" t="s">
        <v>24</v>
      </c>
      <c r="T2" s="17" t="s">
        <v>25</v>
      </c>
      <c r="U2" s="17" t="s">
        <v>73</v>
      </c>
      <c r="V2" s="17" t="s">
        <v>27</v>
      </c>
      <c r="W2" s="17" t="s">
        <v>28</v>
      </c>
      <c r="X2" s="17" t="s">
        <v>6</v>
      </c>
      <c r="Y2" s="17" t="s">
        <v>66</v>
      </c>
      <c r="Z2" s="17" t="s">
        <v>67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69</v>
      </c>
      <c r="AF2" s="17" t="s">
        <v>70</v>
      </c>
      <c r="AG2" s="17" t="s">
        <v>71</v>
      </c>
      <c r="AH2" s="17" t="s">
        <v>72</v>
      </c>
      <c r="AI2" s="17" t="s">
        <v>24</v>
      </c>
      <c r="AJ2" s="17" t="s">
        <v>25</v>
      </c>
      <c r="AK2" s="17" t="s">
        <v>73</v>
      </c>
      <c r="AL2" s="17" t="s">
        <v>27</v>
      </c>
    </row>
    <row r="3" spans="1:38" s="5" customFormat="1" x14ac:dyDescent="0.25">
      <c r="C3" s="6" t="s">
        <v>29</v>
      </c>
      <c r="D3" s="6" t="s">
        <v>29</v>
      </c>
      <c r="E3" s="6" t="s">
        <v>74</v>
      </c>
      <c r="F3" s="6" t="s">
        <v>75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25">
      <c r="B4" t="s">
        <v>35</v>
      </c>
      <c r="C4" t="s">
        <v>203</v>
      </c>
      <c r="D4" t="s">
        <v>204</v>
      </c>
      <c r="E4" t="s">
        <v>205</v>
      </c>
      <c r="F4" t="s">
        <v>206</v>
      </c>
      <c r="G4" t="s">
        <v>207</v>
      </c>
      <c r="H4" t="s">
        <v>208</v>
      </c>
      <c r="I4" t="s">
        <v>209</v>
      </c>
      <c r="J4" t="s">
        <v>210</v>
      </c>
      <c r="K4" t="s">
        <v>211</v>
      </c>
      <c r="L4" t="s">
        <v>212</v>
      </c>
      <c r="M4" t="s">
        <v>213</v>
      </c>
      <c r="N4" t="s">
        <v>214</v>
      </c>
      <c r="O4" t="s">
        <v>215</v>
      </c>
      <c r="P4" t="s">
        <v>216</v>
      </c>
      <c r="Q4" t="s">
        <v>217</v>
      </c>
      <c r="R4" t="s">
        <v>218</v>
      </c>
      <c r="S4" t="s">
        <v>219</v>
      </c>
      <c r="T4" t="s">
        <v>220</v>
      </c>
      <c r="U4" t="s">
        <v>221</v>
      </c>
      <c r="V4" t="s">
        <v>222</v>
      </c>
    </row>
    <row r="5" spans="1:38" x14ac:dyDescent="0.25">
      <c r="A5">
        <f>YEAR(B5)</f>
        <v>2008</v>
      </c>
      <c r="B5">
        <v>39448</v>
      </c>
      <c r="C5" s="3">
        <v>52207</v>
      </c>
      <c r="D5" s="3">
        <v>55454</v>
      </c>
      <c r="E5" s="4">
        <v>1.197775</v>
      </c>
      <c r="F5" s="3">
        <v>51.073065550815436</v>
      </c>
      <c r="G5" s="3">
        <v>599.36666666666667</v>
      </c>
      <c r="H5" s="3">
        <v>16391</v>
      </c>
      <c r="I5" s="3">
        <v>11324</v>
      </c>
      <c r="J5" s="3">
        <v>5067</v>
      </c>
      <c r="K5" s="3">
        <v>877</v>
      </c>
      <c r="L5" s="3">
        <v>386</v>
      </c>
      <c r="M5" s="3">
        <v>2085</v>
      </c>
      <c r="N5" s="3">
        <v>15453</v>
      </c>
      <c r="O5" s="3">
        <v>4527.9560000000001</v>
      </c>
      <c r="P5" s="3">
        <v>2577</v>
      </c>
      <c r="Q5" s="3">
        <v>1569</v>
      </c>
      <c r="R5" s="3">
        <v>6779.0439999999999</v>
      </c>
      <c r="S5" s="3">
        <v>938</v>
      </c>
      <c r="T5" s="3">
        <v>1483</v>
      </c>
      <c r="U5" s="3">
        <v>25339</v>
      </c>
      <c r="V5" s="3">
        <v>9900</v>
      </c>
      <c r="W5" s="2"/>
      <c r="X5" s="2">
        <f>100*H5/$C5</f>
        <v>31.396172927002127</v>
      </c>
      <c r="Y5" s="2">
        <f t="shared" ref="Y5:AL20" si="0">100*I5/$C5</f>
        <v>21.690577891853582</v>
      </c>
      <c r="Z5" s="2">
        <f t="shared" si="0"/>
        <v>9.7055950351485425</v>
      </c>
      <c r="AA5" s="2">
        <f t="shared" si="0"/>
        <v>1.6798513609286112</v>
      </c>
      <c r="AB5" s="2">
        <f t="shared" si="0"/>
        <v>0.73936445304269538</v>
      </c>
      <c r="AC5" s="2">
        <f t="shared" si="0"/>
        <v>3.9937173176010878</v>
      </c>
      <c r="AD5" s="2">
        <f t="shared" si="0"/>
        <v>29.599478997069358</v>
      </c>
      <c r="AE5" s="2">
        <f t="shared" si="0"/>
        <v>8.6730821537341747</v>
      </c>
      <c r="AF5" s="2">
        <f t="shared" si="0"/>
        <v>4.9361196774378913</v>
      </c>
      <c r="AG5" s="2">
        <f t="shared" si="0"/>
        <v>3.005344110942977</v>
      </c>
      <c r="AH5" s="2">
        <f t="shared" si="0"/>
        <v>12.984933054954316</v>
      </c>
      <c r="AI5" s="2">
        <f t="shared" si="0"/>
        <v>1.7966939299327676</v>
      </c>
      <c r="AJ5" s="2">
        <f t="shared" si="0"/>
        <v>2.8406152431666252</v>
      </c>
      <c r="AK5" s="2">
        <f t="shared" si="0"/>
        <v>48.535636983546269</v>
      </c>
      <c r="AL5" s="2">
        <f t="shared" si="0"/>
        <v>18.962974313789339</v>
      </c>
    </row>
    <row r="6" spans="1:38" x14ac:dyDescent="0.25">
      <c r="A6">
        <f t="shared" ref="A6:A69" si="1">YEAR(B6)</f>
        <v>2009</v>
      </c>
      <c r="B6">
        <v>39814</v>
      </c>
      <c r="C6" s="3">
        <v>50853</v>
      </c>
      <c r="D6" s="3">
        <v>55370</v>
      </c>
      <c r="E6" s="4">
        <v>1.208556</v>
      </c>
      <c r="F6" s="3">
        <v>51.275013913758372</v>
      </c>
      <c r="G6" s="3">
        <v>599.45833333333337</v>
      </c>
      <c r="H6" s="3">
        <v>16418</v>
      </c>
      <c r="I6" s="3">
        <v>11252</v>
      </c>
      <c r="J6" s="3">
        <v>5166</v>
      </c>
      <c r="K6" s="3">
        <v>919</v>
      </c>
      <c r="L6" s="3">
        <v>380</v>
      </c>
      <c r="M6" s="3">
        <v>2082</v>
      </c>
      <c r="N6" s="3">
        <v>16040</v>
      </c>
      <c r="O6" s="3">
        <v>4888.4459999999999</v>
      </c>
      <c r="P6" s="3">
        <v>2683</v>
      </c>
      <c r="Q6" s="3">
        <v>1627</v>
      </c>
      <c r="R6" s="3">
        <v>6841.5540000000001</v>
      </c>
      <c r="S6" s="3">
        <v>378</v>
      </c>
      <c r="T6" s="3">
        <v>1414</v>
      </c>
      <c r="U6" s="3">
        <v>27083</v>
      </c>
      <c r="V6" s="3">
        <v>10352</v>
      </c>
      <c r="W6" s="2">
        <f>100*T6/U5</f>
        <v>5.5803307154978494</v>
      </c>
      <c r="X6" s="2">
        <f t="shared" ref="X6:AL36" si="2">100*H6/$C6</f>
        <v>32.285214244980629</v>
      </c>
      <c r="Y6" s="2">
        <f t="shared" si="0"/>
        <v>22.126521542485204</v>
      </c>
      <c r="Z6" s="2">
        <f t="shared" si="0"/>
        <v>10.158692702495427</v>
      </c>
      <c r="AA6" s="2">
        <f t="shared" si="0"/>
        <v>1.8071696851709831</v>
      </c>
      <c r="AB6" s="2">
        <f t="shared" si="0"/>
        <v>0.74725188287809963</v>
      </c>
      <c r="AC6" s="2">
        <f t="shared" si="0"/>
        <v>4.0941537372426406</v>
      </c>
      <c r="AD6" s="2">
        <f t="shared" si="0"/>
        <v>31.541895266749258</v>
      </c>
      <c r="AE6" s="2">
        <f t="shared" si="0"/>
        <v>9.6128959943366166</v>
      </c>
      <c r="AF6" s="2">
        <f t="shared" si="0"/>
        <v>5.2759915835840561</v>
      </c>
      <c r="AG6" s="2">
        <f t="shared" si="0"/>
        <v>3.1994179301122845</v>
      </c>
      <c r="AH6" s="2">
        <f t="shared" si="0"/>
        <v>13.4535897587163</v>
      </c>
      <c r="AI6" s="2">
        <f t="shared" si="0"/>
        <v>0.74331897823137283</v>
      </c>
      <c r="AJ6" s="2">
        <f t="shared" si="0"/>
        <v>2.7805635852358761</v>
      </c>
      <c r="AK6" s="2">
        <f t="shared" si="0"/>
        <v>53.257428273651506</v>
      </c>
      <c r="AL6" s="2">
        <f t="shared" si="0"/>
        <v>20.356714451458124</v>
      </c>
    </row>
    <row r="7" spans="1:38" x14ac:dyDescent="0.25">
      <c r="A7">
        <f t="shared" si="1"/>
        <v>2010</v>
      </c>
      <c r="B7">
        <v>40179</v>
      </c>
      <c r="C7" s="3">
        <v>53359</v>
      </c>
      <c r="D7" s="3">
        <v>56727</v>
      </c>
      <c r="E7" s="4">
        <v>1.22078</v>
      </c>
      <c r="F7" s="3">
        <v>52.481712486647979</v>
      </c>
      <c r="G7" s="3">
        <v>607.41666666666663</v>
      </c>
      <c r="H7" s="3">
        <v>17070</v>
      </c>
      <c r="I7" s="3">
        <v>11524</v>
      </c>
      <c r="J7" s="3">
        <v>5546</v>
      </c>
      <c r="K7" s="3">
        <v>974</v>
      </c>
      <c r="L7" s="3">
        <v>396</v>
      </c>
      <c r="M7" s="3">
        <v>2072</v>
      </c>
      <c r="N7" s="3">
        <v>16931</v>
      </c>
      <c r="O7" s="3">
        <v>5134.9979999999996</v>
      </c>
      <c r="P7" s="3">
        <v>2723</v>
      </c>
      <c r="Q7" s="3">
        <v>1686</v>
      </c>
      <c r="R7" s="3">
        <v>7387.0020000000004</v>
      </c>
      <c r="S7" s="3">
        <v>139</v>
      </c>
      <c r="T7" s="3">
        <v>1375</v>
      </c>
      <c r="U7" s="3">
        <v>28409</v>
      </c>
      <c r="V7" s="3">
        <v>11568</v>
      </c>
      <c r="W7" s="2">
        <f t="shared" ref="W7:W70" si="3">100*T7/U6</f>
        <v>5.0769855628992353</v>
      </c>
      <c r="X7" s="2">
        <f t="shared" si="2"/>
        <v>31.990854401319364</v>
      </c>
      <c r="Y7" s="2">
        <f t="shared" si="0"/>
        <v>21.597106392548586</v>
      </c>
      <c r="Z7" s="2">
        <f t="shared" si="0"/>
        <v>10.393748008770778</v>
      </c>
      <c r="AA7" s="2">
        <f t="shared" si="0"/>
        <v>1.8253715399464008</v>
      </c>
      <c r="AB7" s="2">
        <f t="shared" si="0"/>
        <v>0.74214284375644224</v>
      </c>
      <c r="AC7" s="2">
        <f t="shared" si="0"/>
        <v>3.8831312430892635</v>
      </c>
      <c r="AD7" s="2">
        <f t="shared" si="0"/>
        <v>31.730354766768492</v>
      </c>
      <c r="AE7" s="2">
        <f t="shared" si="0"/>
        <v>9.6234899454637439</v>
      </c>
      <c r="AF7" s="2">
        <f t="shared" si="0"/>
        <v>5.1031690998706871</v>
      </c>
      <c r="AG7" s="2">
        <f t="shared" si="0"/>
        <v>3.1597293802357616</v>
      </c>
      <c r="AH7" s="2">
        <f t="shared" si="0"/>
        <v>13.8439663411983</v>
      </c>
      <c r="AI7" s="2">
        <f t="shared" si="0"/>
        <v>0.26049963455087238</v>
      </c>
      <c r="AJ7" s="2">
        <f t="shared" si="0"/>
        <v>2.5768848741543131</v>
      </c>
      <c r="AK7" s="2">
        <f t="shared" si="0"/>
        <v>53.241252647163556</v>
      </c>
      <c r="AL7" s="2">
        <f t="shared" si="0"/>
        <v>21.679566708521524</v>
      </c>
    </row>
    <row r="8" spans="1:38" x14ac:dyDescent="0.25">
      <c r="A8">
        <f t="shared" si="1"/>
        <v>2011</v>
      </c>
      <c r="B8">
        <v>40544</v>
      </c>
      <c r="C8" s="3">
        <v>56252</v>
      </c>
      <c r="D8" s="3">
        <v>58087</v>
      </c>
      <c r="E8" s="4">
        <v>1.233649</v>
      </c>
      <c r="F8" s="3">
        <v>53.211375337378371</v>
      </c>
      <c r="G8" s="3">
        <v>611.76666666666665</v>
      </c>
      <c r="H8" s="3">
        <v>17300</v>
      </c>
      <c r="I8" s="3">
        <v>11982</v>
      </c>
      <c r="J8" s="3">
        <v>5318</v>
      </c>
      <c r="K8" s="3">
        <v>1007</v>
      </c>
      <c r="L8" s="3">
        <v>402</v>
      </c>
      <c r="M8" s="3">
        <v>2054</v>
      </c>
      <c r="N8" s="3">
        <v>18280</v>
      </c>
      <c r="O8" s="3">
        <v>5349.8410000000003</v>
      </c>
      <c r="P8" s="3">
        <v>2843</v>
      </c>
      <c r="Q8" s="3">
        <v>1814</v>
      </c>
      <c r="R8" s="3">
        <v>8273.1589999999997</v>
      </c>
      <c r="S8" s="3">
        <v>-980</v>
      </c>
      <c r="T8" s="3">
        <v>1489</v>
      </c>
      <c r="U8" s="3">
        <v>32914</v>
      </c>
      <c r="V8" s="3">
        <v>14553</v>
      </c>
      <c r="W8" s="2">
        <f t="shared" si="3"/>
        <v>5.2412967721496706</v>
      </c>
      <c r="X8" s="2">
        <f t="shared" si="2"/>
        <v>30.754462063571072</v>
      </c>
      <c r="Y8" s="2">
        <f t="shared" si="0"/>
        <v>21.30057597952073</v>
      </c>
      <c r="Z8" s="2">
        <f t="shared" si="0"/>
        <v>9.4538860840503443</v>
      </c>
      <c r="AA8" s="2">
        <f t="shared" si="0"/>
        <v>1.7901585721396573</v>
      </c>
      <c r="AB8" s="2">
        <f t="shared" si="0"/>
        <v>0.71464125719974403</v>
      </c>
      <c r="AC8" s="2">
        <f t="shared" si="0"/>
        <v>3.6514257270852593</v>
      </c>
      <c r="AD8" s="2">
        <f t="shared" si="0"/>
        <v>32.496622342316719</v>
      </c>
      <c r="AE8" s="2">
        <f t="shared" si="0"/>
        <v>9.5104902936784494</v>
      </c>
      <c r="AF8" s="2">
        <f t="shared" si="0"/>
        <v>5.0540425229325177</v>
      </c>
      <c r="AG8" s="2">
        <f t="shared" si="0"/>
        <v>3.224774230249591</v>
      </c>
      <c r="AH8" s="2">
        <f t="shared" si="0"/>
        <v>14.70731529545616</v>
      </c>
      <c r="AI8" s="2">
        <f t="shared" si="0"/>
        <v>-1.7421602787456445</v>
      </c>
      <c r="AJ8" s="2">
        <f t="shared" si="0"/>
        <v>2.6470169949512905</v>
      </c>
      <c r="AK8" s="2">
        <f t="shared" si="0"/>
        <v>58.511697361871576</v>
      </c>
      <c r="AL8" s="2">
        <f t="shared" si="0"/>
        <v>25.871080139372822</v>
      </c>
    </row>
    <row r="9" spans="1:38" x14ac:dyDescent="0.25">
      <c r="A9">
        <f t="shared" si="1"/>
        <v>2012</v>
      </c>
      <c r="B9">
        <v>40909</v>
      </c>
      <c r="C9" s="3">
        <v>59848</v>
      </c>
      <c r="D9" s="3">
        <v>59846</v>
      </c>
      <c r="E9" s="4">
        <v>1.2499750000000001</v>
      </c>
      <c r="F9" s="3">
        <v>53.933885747871052</v>
      </c>
      <c r="G9" s="3">
        <v>618.75</v>
      </c>
      <c r="H9" s="3">
        <v>17851</v>
      </c>
      <c r="I9" s="3">
        <v>12818</v>
      </c>
      <c r="J9" s="3">
        <v>5033</v>
      </c>
      <c r="K9" s="3">
        <v>1065</v>
      </c>
      <c r="L9" s="3">
        <v>415</v>
      </c>
      <c r="M9" s="3">
        <v>1869</v>
      </c>
      <c r="N9" s="3">
        <v>18803</v>
      </c>
      <c r="O9" s="3">
        <v>5665.2340000000004</v>
      </c>
      <c r="P9" s="3">
        <v>2989</v>
      </c>
      <c r="Q9" s="3">
        <v>1869</v>
      </c>
      <c r="R9" s="3">
        <v>8279.7659999999996</v>
      </c>
      <c r="S9" s="3">
        <v>-952</v>
      </c>
      <c r="T9" s="3">
        <v>1524</v>
      </c>
      <c r="U9" s="3">
        <v>35442</v>
      </c>
      <c r="V9" s="3">
        <v>16241</v>
      </c>
      <c r="W9" s="2">
        <f t="shared" si="3"/>
        <v>4.6302485264629034</v>
      </c>
      <c r="X9" s="2">
        <f t="shared" si="2"/>
        <v>29.827228980082875</v>
      </c>
      <c r="Y9" s="2">
        <f t="shared" si="0"/>
        <v>21.417591231118834</v>
      </c>
      <c r="Z9" s="2">
        <f t="shared" si="0"/>
        <v>8.4096377489640428</v>
      </c>
      <c r="AA9" s="2">
        <f t="shared" si="0"/>
        <v>1.7795080871541238</v>
      </c>
      <c r="AB9" s="2">
        <f t="shared" si="0"/>
        <v>0.69342333912578535</v>
      </c>
      <c r="AC9" s="2">
        <f t="shared" si="0"/>
        <v>3.122911375484561</v>
      </c>
      <c r="AD9" s="2">
        <f t="shared" si="0"/>
        <v>31.417925411041306</v>
      </c>
      <c r="AE9" s="2">
        <f t="shared" si="0"/>
        <v>9.4660372944793476</v>
      </c>
      <c r="AF9" s="2">
        <f t="shared" si="0"/>
        <v>4.9943189413180056</v>
      </c>
      <c r="AG9" s="2">
        <f t="shared" si="0"/>
        <v>3.122911375484561</v>
      </c>
      <c r="AH9" s="2">
        <f t="shared" si="0"/>
        <v>13.834657799759389</v>
      </c>
      <c r="AI9" s="2">
        <f t="shared" si="0"/>
        <v>-1.5906964309584279</v>
      </c>
      <c r="AJ9" s="2">
        <f t="shared" si="0"/>
        <v>2.5464510092233659</v>
      </c>
      <c r="AK9" s="2">
        <f t="shared" si="0"/>
        <v>59.220024060954415</v>
      </c>
      <c r="AL9" s="2">
        <f t="shared" si="0"/>
        <v>27.137080604197301</v>
      </c>
    </row>
    <row r="10" spans="1:38" x14ac:dyDescent="0.25">
      <c r="A10">
        <f t="shared" si="1"/>
        <v>2013</v>
      </c>
      <c r="B10">
        <v>41275</v>
      </c>
      <c r="C10" s="3">
        <v>62386</v>
      </c>
      <c r="D10" s="3">
        <v>61583</v>
      </c>
      <c r="E10" s="4">
        <v>1.2646200000000001</v>
      </c>
      <c r="F10" s="3">
        <v>55.691364590597928</v>
      </c>
      <c r="G10" s="3">
        <v>622.55000000000007</v>
      </c>
      <c r="H10" s="3">
        <v>18545</v>
      </c>
      <c r="I10" s="3">
        <v>13569</v>
      </c>
      <c r="J10" s="3">
        <v>4976</v>
      </c>
      <c r="K10" s="3">
        <v>1105</v>
      </c>
      <c r="L10" s="3">
        <v>420</v>
      </c>
      <c r="M10" s="3">
        <v>1809</v>
      </c>
      <c r="N10" s="3">
        <v>19146</v>
      </c>
      <c r="O10" s="3">
        <v>5909.01</v>
      </c>
      <c r="P10" s="3">
        <v>3065</v>
      </c>
      <c r="Q10" s="3">
        <v>1939</v>
      </c>
      <c r="R10" s="3">
        <v>8232.99</v>
      </c>
      <c r="S10" s="3">
        <v>-601</v>
      </c>
      <c r="T10" s="3">
        <v>1508</v>
      </c>
      <c r="U10" s="3">
        <v>36818</v>
      </c>
      <c r="V10" s="3">
        <v>16558</v>
      </c>
      <c r="W10" s="2">
        <f t="shared" si="3"/>
        <v>4.2548388917104001</v>
      </c>
      <c r="X10" s="2">
        <f t="shared" si="2"/>
        <v>29.726220626422595</v>
      </c>
      <c r="Y10" s="2">
        <f t="shared" si="0"/>
        <v>21.750072131567979</v>
      </c>
      <c r="Z10" s="2">
        <f t="shared" si="0"/>
        <v>7.9761484948546144</v>
      </c>
      <c r="AA10" s="2">
        <f t="shared" si="0"/>
        <v>1.771230724842112</v>
      </c>
      <c r="AB10" s="2">
        <f t="shared" si="0"/>
        <v>0.67322796781329142</v>
      </c>
      <c r="AC10" s="2">
        <f t="shared" si="0"/>
        <v>2.8996890327958194</v>
      </c>
      <c r="AD10" s="2">
        <f t="shared" si="0"/>
        <v>30.689577789888759</v>
      </c>
      <c r="AE10" s="2">
        <f t="shared" si="0"/>
        <v>9.4716923668771837</v>
      </c>
      <c r="AF10" s="2">
        <f t="shared" si="0"/>
        <v>4.9129612413041386</v>
      </c>
      <c r="AG10" s="2">
        <f t="shared" si="0"/>
        <v>3.108069118071362</v>
      </c>
      <c r="AH10" s="2">
        <f t="shared" si="0"/>
        <v>13.196855063636072</v>
      </c>
      <c r="AI10" s="2">
        <f t="shared" si="0"/>
        <v>-0.96335716346616229</v>
      </c>
      <c r="AJ10" s="2">
        <f t="shared" si="0"/>
        <v>2.4172089891962942</v>
      </c>
      <c r="AK10" s="2">
        <f t="shared" si="0"/>
        <v>59.016445997499439</v>
      </c>
      <c r="AL10" s="2">
        <f t="shared" si="0"/>
        <v>26.54121116917257</v>
      </c>
    </row>
    <row r="11" spans="1:38" x14ac:dyDescent="0.25">
      <c r="A11">
        <f t="shared" si="1"/>
        <v>2014</v>
      </c>
      <c r="B11">
        <v>41640</v>
      </c>
      <c r="C11" s="3">
        <v>64305</v>
      </c>
      <c r="D11" s="3">
        <v>62853</v>
      </c>
      <c r="E11" s="4">
        <v>1.2790139999999999</v>
      </c>
      <c r="F11" s="3">
        <v>56.403703028954538</v>
      </c>
      <c r="G11" s="3">
        <v>623.22500000000002</v>
      </c>
      <c r="H11" s="3">
        <v>19024</v>
      </c>
      <c r="I11" s="3">
        <v>13980</v>
      </c>
      <c r="J11" s="3">
        <v>5044</v>
      </c>
      <c r="K11" s="3">
        <v>1162</v>
      </c>
      <c r="L11" s="3">
        <v>434</v>
      </c>
      <c r="M11" s="3">
        <v>1766</v>
      </c>
      <c r="N11" s="3">
        <v>19352</v>
      </c>
      <c r="O11" s="3">
        <v>5936.5439999999999</v>
      </c>
      <c r="P11" s="3">
        <v>3161</v>
      </c>
      <c r="Q11" s="3">
        <v>2062</v>
      </c>
      <c r="R11" s="3">
        <v>8192.4560000000001</v>
      </c>
      <c r="S11" s="3">
        <v>-328</v>
      </c>
      <c r="T11" s="3">
        <v>1498</v>
      </c>
      <c r="U11" s="3">
        <v>42672</v>
      </c>
      <c r="V11" s="3">
        <v>20735</v>
      </c>
      <c r="W11" s="2">
        <f t="shared" si="3"/>
        <v>4.0686620674669998</v>
      </c>
      <c r="X11" s="2">
        <f t="shared" si="2"/>
        <v>29.584013684783454</v>
      </c>
      <c r="Y11" s="2">
        <f t="shared" si="0"/>
        <v>21.740144623279683</v>
      </c>
      <c r="Z11" s="2">
        <f t="shared" si="0"/>
        <v>7.8438690615037707</v>
      </c>
      <c r="AA11" s="2">
        <f t="shared" si="0"/>
        <v>1.8070134515200995</v>
      </c>
      <c r="AB11" s="2">
        <f t="shared" si="0"/>
        <v>0.67490863851955529</v>
      </c>
      <c r="AC11" s="2">
        <f t="shared" si="0"/>
        <v>2.7462872249436279</v>
      </c>
      <c r="AD11" s="2">
        <f t="shared" si="0"/>
        <v>30.094082886245239</v>
      </c>
      <c r="AE11" s="2">
        <f t="shared" si="0"/>
        <v>9.2318544436669008</v>
      </c>
      <c r="AF11" s="2">
        <f t="shared" si="0"/>
        <v>4.9156364201850558</v>
      </c>
      <c r="AG11" s="2">
        <f t="shared" si="0"/>
        <v>3.2065935774823107</v>
      </c>
      <c r="AH11" s="2">
        <f t="shared" si="0"/>
        <v>12.73999844491097</v>
      </c>
      <c r="AI11" s="2">
        <f t="shared" si="0"/>
        <v>-0.51006920146178369</v>
      </c>
      <c r="AJ11" s="2">
        <f t="shared" si="0"/>
        <v>2.3295233652126583</v>
      </c>
      <c r="AK11" s="2">
        <f t="shared" si="0"/>
        <v>66.358759038954986</v>
      </c>
      <c r="AL11" s="2">
        <f t="shared" si="0"/>
        <v>32.2447710131405</v>
      </c>
    </row>
    <row r="12" spans="1:38" x14ac:dyDescent="0.25">
      <c r="A12">
        <f t="shared" si="1"/>
        <v>2015</v>
      </c>
      <c r="B12">
        <v>42005</v>
      </c>
      <c r="C12" s="3">
        <v>65943</v>
      </c>
      <c r="D12" s="3">
        <v>63628</v>
      </c>
      <c r="E12" s="4">
        <v>1.292227</v>
      </c>
      <c r="F12" s="3">
        <v>56.33499046041603</v>
      </c>
      <c r="G12" s="3">
        <v>632.86666666666667</v>
      </c>
      <c r="H12" s="3">
        <v>19721</v>
      </c>
      <c r="I12" s="3">
        <v>14604</v>
      </c>
      <c r="J12" s="3">
        <v>5117</v>
      </c>
      <c r="K12" s="3">
        <v>1230</v>
      </c>
      <c r="L12" s="3">
        <v>449</v>
      </c>
      <c r="M12" s="3">
        <v>1755</v>
      </c>
      <c r="N12" s="3">
        <v>20229</v>
      </c>
      <c r="O12" s="3">
        <v>6207.8819999999996</v>
      </c>
      <c r="P12" s="3">
        <v>3263</v>
      </c>
      <c r="Q12" s="3">
        <v>2299</v>
      </c>
      <c r="R12" s="3">
        <v>8459.1180000000004</v>
      </c>
      <c r="S12" s="3">
        <v>-508</v>
      </c>
      <c r="T12" s="3">
        <v>1557</v>
      </c>
      <c r="U12" s="3">
        <v>45636</v>
      </c>
      <c r="V12" s="3">
        <v>21802</v>
      </c>
      <c r="W12" s="2">
        <f t="shared" si="3"/>
        <v>3.6487626546681664</v>
      </c>
      <c r="X12" s="2">
        <f t="shared" si="2"/>
        <v>29.906131052575709</v>
      </c>
      <c r="Y12" s="2">
        <f t="shared" si="0"/>
        <v>22.146399162913426</v>
      </c>
      <c r="Z12" s="2">
        <f t="shared" si="0"/>
        <v>7.7597318896622838</v>
      </c>
      <c r="AA12" s="2">
        <f t="shared" si="0"/>
        <v>1.865247258996406</v>
      </c>
      <c r="AB12" s="2">
        <f t="shared" si="0"/>
        <v>0.68089107259299697</v>
      </c>
      <c r="AC12" s="2">
        <f t="shared" si="0"/>
        <v>2.6613893817387746</v>
      </c>
      <c r="AD12" s="2">
        <f t="shared" si="0"/>
        <v>30.676493335153086</v>
      </c>
      <c r="AE12" s="2">
        <f t="shared" si="0"/>
        <v>9.4140121013602656</v>
      </c>
      <c r="AF12" s="2">
        <f t="shared" si="0"/>
        <v>4.9482128504920917</v>
      </c>
      <c r="AG12" s="2">
        <f t="shared" si="0"/>
        <v>3.4863442670184859</v>
      </c>
      <c r="AH12" s="2">
        <f t="shared" si="0"/>
        <v>12.827924116282244</v>
      </c>
      <c r="AI12" s="2">
        <f t="shared" si="0"/>
        <v>-0.77036228257737738</v>
      </c>
      <c r="AJ12" s="2">
        <f t="shared" si="0"/>
        <v>2.3611300668759383</v>
      </c>
      <c r="AK12" s="2">
        <f t="shared" si="0"/>
        <v>69.205222692325194</v>
      </c>
      <c r="AL12" s="2">
        <f t="shared" si="0"/>
        <v>33.061886781007843</v>
      </c>
    </row>
    <row r="13" spans="1:38" x14ac:dyDescent="0.25">
      <c r="A13">
        <f t="shared" si="1"/>
        <v>2016</v>
      </c>
      <c r="B13">
        <v>42370</v>
      </c>
      <c r="C13" s="3">
        <v>67298</v>
      </c>
      <c r="D13" s="3">
        <v>64549</v>
      </c>
      <c r="E13" s="4">
        <v>1.3141389999999999</v>
      </c>
      <c r="F13" s="3">
        <v>57.475044800910844</v>
      </c>
      <c r="G13" s="3">
        <v>630.70833333333337</v>
      </c>
      <c r="H13" s="3">
        <v>20606</v>
      </c>
      <c r="I13" s="3">
        <v>15165</v>
      </c>
      <c r="J13" s="3">
        <v>5441</v>
      </c>
      <c r="K13" s="3">
        <v>1306</v>
      </c>
      <c r="L13" s="3">
        <v>464</v>
      </c>
      <c r="M13" s="3">
        <v>1716</v>
      </c>
      <c r="N13" s="3">
        <v>20885</v>
      </c>
      <c r="O13" s="3">
        <v>6317.5810000000001</v>
      </c>
      <c r="P13" s="3">
        <v>3375</v>
      </c>
      <c r="Q13" s="3">
        <v>2266</v>
      </c>
      <c r="R13" s="3">
        <v>8926.4189999999999</v>
      </c>
      <c r="S13" s="3">
        <v>-279</v>
      </c>
      <c r="T13" s="3">
        <v>1735</v>
      </c>
      <c r="U13" s="3">
        <v>48733</v>
      </c>
      <c r="V13" s="3">
        <v>21569</v>
      </c>
      <c r="W13" s="2">
        <f t="shared" si="3"/>
        <v>3.8018231220965903</v>
      </c>
      <c r="X13" s="2">
        <f t="shared" si="2"/>
        <v>30.619037712859225</v>
      </c>
      <c r="Y13" s="2">
        <f t="shared" si="0"/>
        <v>22.534102053552854</v>
      </c>
      <c r="Z13" s="2">
        <f t="shared" si="0"/>
        <v>8.0849356593063693</v>
      </c>
      <c r="AA13" s="2">
        <f t="shared" si="0"/>
        <v>1.9406223067550299</v>
      </c>
      <c r="AB13" s="2">
        <f t="shared" si="0"/>
        <v>0.68947071235400759</v>
      </c>
      <c r="AC13" s="2">
        <f t="shared" si="0"/>
        <v>2.549852893102321</v>
      </c>
      <c r="AD13" s="2">
        <f t="shared" si="0"/>
        <v>31.033611697227258</v>
      </c>
      <c r="AE13" s="2">
        <f t="shared" si="0"/>
        <v>9.387472138845137</v>
      </c>
      <c r="AF13" s="2">
        <f t="shared" si="0"/>
        <v>5.0150078754197747</v>
      </c>
      <c r="AG13" s="2">
        <f t="shared" si="0"/>
        <v>3.3671134357633212</v>
      </c>
      <c r="AH13" s="2">
        <f t="shared" si="0"/>
        <v>13.264018247199026</v>
      </c>
      <c r="AI13" s="2">
        <f t="shared" si="0"/>
        <v>-0.41457398436803472</v>
      </c>
      <c r="AJ13" s="2">
        <f t="shared" si="0"/>
        <v>2.5780855300306103</v>
      </c>
      <c r="AK13" s="2">
        <f t="shared" si="0"/>
        <v>72.413741864542786</v>
      </c>
      <c r="AL13" s="2">
        <f t="shared" si="0"/>
        <v>32.049986626645662</v>
      </c>
    </row>
    <row r="14" spans="1:38" x14ac:dyDescent="0.25">
      <c r="A14">
        <f t="shared" si="1"/>
        <v>2017</v>
      </c>
      <c r="B14">
        <v>42736</v>
      </c>
      <c r="C14" s="3">
        <v>71285</v>
      </c>
      <c r="D14" s="3">
        <v>66670</v>
      </c>
      <c r="E14" s="4">
        <v>1.3347899999999999</v>
      </c>
      <c r="F14" s="3">
        <v>58.011594373563113</v>
      </c>
      <c r="G14" s="3">
        <v>641.41666666666663</v>
      </c>
      <c r="H14" s="3">
        <v>21555</v>
      </c>
      <c r="I14" s="3">
        <v>15624</v>
      </c>
      <c r="J14" s="3">
        <v>5931</v>
      </c>
      <c r="K14" s="3">
        <v>1362</v>
      </c>
      <c r="L14" s="3">
        <v>482</v>
      </c>
      <c r="M14" s="3">
        <v>1828</v>
      </c>
      <c r="N14" s="3">
        <v>21308</v>
      </c>
      <c r="O14" s="3">
        <v>6457.6239999999998</v>
      </c>
      <c r="P14" s="3">
        <v>3580</v>
      </c>
      <c r="Q14" s="3">
        <v>2422</v>
      </c>
      <c r="R14" s="3">
        <v>8848.3760000000002</v>
      </c>
      <c r="S14" s="3">
        <v>247</v>
      </c>
      <c r="T14" s="3">
        <v>1842</v>
      </c>
      <c r="U14" s="3">
        <v>51939</v>
      </c>
      <c r="V14" s="3">
        <v>22641</v>
      </c>
      <c r="W14" s="2">
        <f t="shared" si="3"/>
        <v>3.779779615455646</v>
      </c>
      <c r="X14" s="2">
        <f t="shared" si="2"/>
        <v>30.23777793364663</v>
      </c>
      <c r="Y14" s="2">
        <f t="shared" si="0"/>
        <v>21.917654485515886</v>
      </c>
      <c r="Z14" s="2">
        <f t="shared" si="0"/>
        <v>8.320123448130742</v>
      </c>
      <c r="AA14" s="2">
        <f t="shared" si="0"/>
        <v>1.9106403871782283</v>
      </c>
      <c r="AB14" s="2">
        <f t="shared" si="0"/>
        <v>0.6761590797502981</v>
      </c>
      <c r="AC14" s="2">
        <f t="shared" si="0"/>
        <v>2.5643543522480186</v>
      </c>
      <c r="AD14" s="2">
        <f t="shared" si="0"/>
        <v>29.891281475766291</v>
      </c>
      <c r="AE14" s="2">
        <f t="shared" si="0"/>
        <v>9.0588819527249775</v>
      </c>
      <c r="AF14" s="2">
        <f t="shared" si="0"/>
        <v>5.0220944097636249</v>
      </c>
      <c r="AG14" s="2">
        <f t="shared" si="0"/>
        <v>3.3976292347618715</v>
      </c>
      <c r="AH14" s="2">
        <f t="shared" si="0"/>
        <v>12.412675878515817</v>
      </c>
      <c r="AI14" s="2">
        <f t="shared" si="0"/>
        <v>0.3464964578803395</v>
      </c>
      <c r="AJ14" s="2">
        <f t="shared" si="0"/>
        <v>2.5839938275934631</v>
      </c>
      <c r="AK14" s="2">
        <f t="shared" si="0"/>
        <v>72.861050711930986</v>
      </c>
      <c r="AL14" s="2">
        <f t="shared" si="0"/>
        <v>31.7612400925861</v>
      </c>
    </row>
    <row r="15" spans="1:38" x14ac:dyDescent="0.25">
      <c r="A15">
        <f t="shared" si="1"/>
        <v>2018</v>
      </c>
      <c r="B15">
        <v>43101</v>
      </c>
      <c r="C15" s="3">
        <v>73086</v>
      </c>
      <c r="D15" s="3">
        <v>67670</v>
      </c>
      <c r="E15" s="4">
        <v>1.3528249999999999</v>
      </c>
      <c r="F15" s="3">
        <v>58.392397784462318</v>
      </c>
      <c r="G15" s="3">
        <v>648.76666666666654</v>
      </c>
      <c r="H15" s="3">
        <v>22531</v>
      </c>
      <c r="I15" s="3">
        <v>16221</v>
      </c>
      <c r="J15" s="3">
        <v>6310</v>
      </c>
      <c r="K15" s="3">
        <v>1407</v>
      </c>
      <c r="L15" s="3">
        <v>494</v>
      </c>
      <c r="M15" s="3">
        <v>2034</v>
      </c>
      <c r="N15" s="3">
        <v>21981</v>
      </c>
      <c r="O15" s="3">
        <v>6563.65</v>
      </c>
      <c r="P15" s="3">
        <v>3671</v>
      </c>
      <c r="Q15" s="3">
        <v>2543</v>
      </c>
      <c r="R15" s="3">
        <v>9203.35</v>
      </c>
      <c r="S15" s="3">
        <v>550</v>
      </c>
      <c r="T15" s="3">
        <v>1916</v>
      </c>
      <c r="U15" s="3">
        <v>58052</v>
      </c>
      <c r="V15" s="3">
        <v>25810</v>
      </c>
      <c r="W15" s="2">
        <f t="shared" si="3"/>
        <v>3.6889427982826009</v>
      </c>
      <c r="X15" s="2">
        <f t="shared" si="2"/>
        <v>30.82806556659278</v>
      </c>
      <c r="Y15" s="2">
        <f t="shared" si="0"/>
        <v>22.194401116492898</v>
      </c>
      <c r="Z15" s="2">
        <f t="shared" si="0"/>
        <v>8.6336644500998823</v>
      </c>
      <c r="AA15" s="2">
        <f t="shared" si="0"/>
        <v>1.9251292997290863</v>
      </c>
      <c r="AB15" s="2">
        <f t="shared" si="0"/>
        <v>0.67591604411241546</v>
      </c>
      <c r="AC15" s="2">
        <f t="shared" si="0"/>
        <v>2.7830227403333061</v>
      </c>
      <c r="AD15" s="2">
        <f t="shared" si="0"/>
        <v>30.075527460799606</v>
      </c>
      <c r="AE15" s="2">
        <f t="shared" si="0"/>
        <v>8.9807213419806811</v>
      </c>
      <c r="AF15" s="2">
        <f t="shared" si="0"/>
        <v>5.0228497933940837</v>
      </c>
      <c r="AG15" s="2">
        <f t="shared" si="0"/>
        <v>3.4794625509673534</v>
      </c>
      <c r="AH15" s="2">
        <f t="shared" si="0"/>
        <v>12.592493774457488</v>
      </c>
      <c r="AI15" s="2">
        <f t="shared" si="0"/>
        <v>0.75253810579317515</v>
      </c>
      <c r="AJ15" s="2">
        <f t="shared" si="0"/>
        <v>2.6215691103631338</v>
      </c>
      <c r="AK15" s="2">
        <f t="shared" si="0"/>
        <v>79.429712940918918</v>
      </c>
      <c r="AL15" s="2">
        <f t="shared" si="0"/>
        <v>35.314560928221546</v>
      </c>
    </row>
    <row r="16" spans="1:38" x14ac:dyDescent="0.25">
      <c r="A16">
        <f t="shared" si="1"/>
        <v>2019</v>
      </c>
      <c r="B16">
        <v>43466</v>
      </c>
      <c r="C16" s="3">
        <v>73814</v>
      </c>
      <c r="D16" s="3">
        <v>68060</v>
      </c>
      <c r="E16" s="4">
        <v>1.36954</v>
      </c>
      <c r="F16" s="3">
        <v>58.714645520332958</v>
      </c>
      <c r="G16" s="3">
        <v>655.56666666666672</v>
      </c>
      <c r="H16" s="3">
        <v>23659</v>
      </c>
      <c r="I16" s="3">
        <v>16694</v>
      </c>
      <c r="J16" s="3">
        <v>6965</v>
      </c>
      <c r="K16" s="3">
        <v>1465</v>
      </c>
      <c r="L16" s="3">
        <v>502</v>
      </c>
      <c r="M16" s="3">
        <v>2132</v>
      </c>
      <c r="N16" s="3">
        <v>22481</v>
      </c>
      <c r="O16" s="3">
        <v>6673.0230000000001</v>
      </c>
      <c r="P16" s="3">
        <v>3947</v>
      </c>
      <c r="Q16" s="3">
        <v>2353</v>
      </c>
      <c r="R16" s="3">
        <v>9507.9770000000008</v>
      </c>
      <c r="S16" s="3">
        <v>1178</v>
      </c>
      <c r="T16" s="3">
        <v>2028</v>
      </c>
      <c r="U16" s="3">
        <v>60796</v>
      </c>
      <c r="V16" s="3">
        <v>27504</v>
      </c>
      <c r="W16" s="2">
        <f t="shared" si="3"/>
        <v>3.4934196926893128</v>
      </c>
      <c r="X16" s="2">
        <f t="shared" si="2"/>
        <v>32.052185222315551</v>
      </c>
      <c r="Y16" s="2">
        <f t="shared" si="0"/>
        <v>22.616305849838785</v>
      </c>
      <c r="Z16" s="2">
        <f t="shared" si="0"/>
        <v>9.4358793724767658</v>
      </c>
      <c r="AA16" s="2">
        <f t="shared" si="0"/>
        <v>1.9847183461132034</v>
      </c>
      <c r="AB16" s="2">
        <f t="shared" si="0"/>
        <v>0.68008778822445604</v>
      </c>
      <c r="AC16" s="2">
        <f t="shared" si="0"/>
        <v>2.8883409651285663</v>
      </c>
      <c r="AD16" s="2">
        <f t="shared" si="0"/>
        <v>30.456282006123498</v>
      </c>
      <c r="AE16" s="2">
        <f t="shared" si="0"/>
        <v>9.0403216192050291</v>
      </c>
      <c r="AF16" s="2">
        <f t="shared" si="0"/>
        <v>5.347224103828542</v>
      </c>
      <c r="AG16" s="2">
        <f t="shared" si="0"/>
        <v>3.1877421627333566</v>
      </c>
      <c r="AH16" s="2">
        <f t="shared" si="0"/>
        <v>12.880994120356572</v>
      </c>
      <c r="AI16" s="2">
        <f t="shared" si="0"/>
        <v>1.5959032161920503</v>
      </c>
      <c r="AJ16" s="2">
        <f t="shared" si="0"/>
        <v>2.7474462839027827</v>
      </c>
      <c r="AK16" s="2">
        <f t="shared" si="0"/>
        <v>82.363779228872573</v>
      </c>
      <c r="AL16" s="2">
        <f t="shared" si="0"/>
        <v>37.261224158018805</v>
      </c>
    </row>
    <row r="17" spans="1:38" x14ac:dyDescent="0.25">
      <c r="A17">
        <f t="shared" si="1"/>
        <v>2020</v>
      </c>
      <c r="B17">
        <v>43831</v>
      </c>
      <c r="C17" s="3">
        <v>72532</v>
      </c>
      <c r="D17" s="3">
        <v>64744.404050435689</v>
      </c>
      <c r="E17" s="4">
        <v>1.3792629999999999</v>
      </c>
      <c r="F17" s="3">
        <v>59.681723367385921</v>
      </c>
      <c r="G17" s="3">
        <v>631.1</v>
      </c>
      <c r="H17" s="3">
        <v>24428.17</v>
      </c>
      <c r="I17" s="3">
        <v>15654.99</v>
      </c>
      <c r="J17" s="3">
        <v>8773.1830000000009</v>
      </c>
      <c r="K17" s="3">
        <v>1509.8920000000001</v>
      </c>
      <c r="L17" s="3">
        <v>530.25959999999998</v>
      </c>
      <c r="M17" s="3">
        <v>2315.3310000000001</v>
      </c>
      <c r="N17" s="3">
        <v>24675.47</v>
      </c>
      <c r="O17" s="3">
        <v>7044.5389999999998</v>
      </c>
      <c r="P17" s="3">
        <v>3994.4859999999999</v>
      </c>
      <c r="Q17" s="3">
        <v>2331.3780000000002</v>
      </c>
      <c r="R17" s="3">
        <v>11305.07</v>
      </c>
      <c r="S17" s="3">
        <v>-247.3</v>
      </c>
      <c r="T17" s="3">
        <v>1888.367</v>
      </c>
      <c r="U17" s="3">
        <v>62931.67</v>
      </c>
      <c r="V17" s="3">
        <v>29639.67</v>
      </c>
      <c r="W17" s="2">
        <f t="shared" si="3"/>
        <v>3.1060711231002038</v>
      </c>
      <c r="X17" s="2">
        <f t="shared" si="2"/>
        <v>33.679162300777591</v>
      </c>
      <c r="Y17" s="2">
        <f t="shared" si="0"/>
        <v>21.583563116969064</v>
      </c>
      <c r="Z17" s="2">
        <f t="shared" si="0"/>
        <v>12.09560331991397</v>
      </c>
      <c r="AA17" s="2">
        <f t="shared" si="0"/>
        <v>2.0816908399051455</v>
      </c>
      <c r="AB17" s="2">
        <f t="shared" si="0"/>
        <v>0.73106987260795231</v>
      </c>
      <c r="AC17" s="2">
        <f t="shared" si="0"/>
        <v>3.1921510505707826</v>
      </c>
      <c r="AD17" s="2">
        <f t="shared" si="0"/>
        <v>34.02011525947168</v>
      </c>
      <c r="AE17" s="2">
        <f t="shared" si="0"/>
        <v>9.7123187007114105</v>
      </c>
      <c r="AF17" s="2">
        <f t="shared" si="0"/>
        <v>5.5072050956819059</v>
      </c>
      <c r="AG17" s="2">
        <f t="shared" si="0"/>
        <v>3.2142750785860037</v>
      </c>
      <c r="AH17" s="2">
        <f t="shared" si="0"/>
        <v>15.586320520597805</v>
      </c>
      <c r="AI17" s="2">
        <f t="shared" si="0"/>
        <v>-0.34095295869409364</v>
      </c>
      <c r="AJ17" s="2">
        <f t="shared" si="0"/>
        <v>2.6034950090994315</v>
      </c>
      <c r="AK17" s="2">
        <f t="shared" si="0"/>
        <v>86.764007610434021</v>
      </c>
      <c r="AL17" s="2">
        <f t="shared" si="0"/>
        <v>40.86426680637512</v>
      </c>
    </row>
    <row r="18" spans="1:38" x14ac:dyDescent="0.25">
      <c r="A18">
        <f t="shared" si="1"/>
        <v>2021</v>
      </c>
      <c r="B18">
        <v>44197</v>
      </c>
      <c r="C18" s="3">
        <v>78752</v>
      </c>
      <c r="D18" s="3">
        <v>68106</v>
      </c>
      <c r="E18" s="4">
        <v>1.3943696471516631</v>
      </c>
      <c r="F18" s="3">
        <v>58.700465810864493</v>
      </c>
      <c r="G18" s="3">
        <v>654.30731556067315</v>
      </c>
      <c r="H18" s="3">
        <v>24565.65</v>
      </c>
      <c r="I18" s="3">
        <v>15615.57</v>
      </c>
      <c r="J18" s="3">
        <v>8950.0840000000007</v>
      </c>
      <c r="K18" s="3">
        <v>1703.6030000000001</v>
      </c>
      <c r="L18" s="3">
        <v>546.23760000000004</v>
      </c>
      <c r="M18" s="3">
        <v>2760.712</v>
      </c>
      <c r="N18" s="3">
        <v>25191.37</v>
      </c>
      <c r="O18" s="3">
        <v>6764.4</v>
      </c>
      <c r="P18" s="3">
        <v>3985.3789999999999</v>
      </c>
      <c r="Q18" s="3">
        <v>2362.73</v>
      </c>
      <c r="R18" s="3">
        <v>12078.86</v>
      </c>
      <c r="S18" s="3">
        <v>-625.72</v>
      </c>
      <c r="T18" s="3">
        <v>1818.434</v>
      </c>
      <c r="U18" s="3">
        <v>65375.82</v>
      </c>
      <c r="V18" s="3">
        <v>32083.82</v>
      </c>
      <c r="W18" s="2">
        <f t="shared" si="3"/>
        <v>2.8895371757971779</v>
      </c>
      <c r="X18" s="2">
        <f t="shared" si="2"/>
        <v>31.193683969930923</v>
      </c>
      <c r="Y18" s="2">
        <f t="shared" si="0"/>
        <v>19.82879164973588</v>
      </c>
      <c r="Z18" s="2">
        <f t="shared" si="0"/>
        <v>11.364897399431126</v>
      </c>
      <c r="AA18" s="2">
        <f t="shared" si="0"/>
        <v>2.1632504571312476</v>
      </c>
      <c r="AB18" s="2">
        <f t="shared" si="0"/>
        <v>0.69361743193823655</v>
      </c>
      <c r="AC18" s="2">
        <f t="shared" si="0"/>
        <v>3.5055770012190166</v>
      </c>
      <c r="AD18" s="2">
        <f t="shared" si="0"/>
        <v>31.988228870377895</v>
      </c>
      <c r="AE18" s="2">
        <f t="shared" si="0"/>
        <v>8.5894961397805769</v>
      </c>
      <c r="AF18" s="2">
        <f t="shared" si="0"/>
        <v>5.060670205201137</v>
      </c>
      <c r="AG18" s="2">
        <f t="shared" si="0"/>
        <v>3.0002158675335231</v>
      </c>
      <c r="AH18" s="2">
        <f t="shared" si="0"/>
        <v>15.337845388053637</v>
      </c>
      <c r="AI18" s="2">
        <f t="shared" si="0"/>
        <v>-0.79454490044697279</v>
      </c>
      <c r="AJ18" s="2">
        <f t="shared" si="0"/>
        <v>2.3090638967899229</v>
      </c>
      <c r="AK18" s="2">
        <f t="shared" si="0"/>
        <v>83.014805973181637</v>
      </c>
      <c r="AL18" s="2">
        <f t="shared" si="0"/>
        <v>40.740324055262086</v>
      </c>
    </row>
    <row r="19" spans="1:38" x14ac:dyDescent="0.25">
      <c r="A19">
        <f t="shared" si="1"/>
        <v>2022</v>
      </c>
      <c r="B19">
        <v>44562</v>
      </c>
      <c r="C19" s="3">
        <v>82640</v>
      </c>
      <c r="D19" s="3">
        <v>70187</v>
      </c>
      <c r="E19" s="4">
        <v>1.4095197754315745</v>
      </c>
      <c r="F19" s="3">
        <v>59.177486302348797</v>
      </c>
      <c r="G19" s="3">
        <v>669.43657609209538</v>
      </c>
      <c r="H19" s="3">
        <v>24392.02</v>
      </c>
      <c r="I19" s="3">
        <v>16465.939999999999</v>
      </c>
      <c r="J19" s="3">
        <v>7926.0820000000003</v>
      </c>
      <c r="K19" s="3">
        <v>1623.039</v>
      </c>
      <c r="L19" s="3">
        <v>562.72850000000005</v>
      </c>
      <c r="M19" s="3">
        <v>2629.4009999999998</v>
      </c>
      <c r="N19" s="3">
        <v>24557.119999999999</v>
      </c>
      <c r="O19" s="3">
        <v>6919.7879999999996</v>
      </c>
      <c r="P19" s="3">
        <v>4077.806</v>
      </c>
      <c r="Q19" s="3">
        <v>2446.1799999999998</v>
      </c>
      <c r="R19" s="3">
        <v>11113.35</v>
      </c>
      <c r="S19" s="3">
        <v>-165.1</v>
      </c>
      <c r="T19" s="3">
        <v>1809.577</v>
      </c>
      <c r="U19" s="3">
        <v>67350.5</v>
      </c>
      <c r="V19" s="3">
        <v>34058.5</v>
      </c>
      <c r="W19" s="2">
        <f t="shared" si="3"/>
        <v>2.767960692500683</v>
      </c>
      <c r="X19" s="2">
        <f t="shared" si="2"/>
        <v>29.515997095837367</v>
      </c>
      <c r="Y19" s="2">
        <f t="shared" si="0"/>
        <v>19.924903194578892</v>
      </c>
      <c r="Z19" s="2">
        <f t="shared" si="0"/>
        <v>9.5910963213939997</v>
      </c>
      <c r="AA19" s="2">
        <f t="shared" si="0"/>
        <v>1.9639871732817038</v>
      </c>
      <c r="AB19" s="2">
        <f t="shared" si="0"/>
        <v>0.68093961761858668</v>
      </c>
      <c r="AC19" s="2">
        <f t="shared" si="0"/>
        <v>3.1817533881897382</v>
      </c>
      <c r="AD19" s="2">
        <f t="shared" si="0"/>
        <v>29.715779283639883</v>
      </c>
      <c r="AE19" s="2">
        <f t="shared" si="0"/>
        <v>8.3734123910939005</v>
      </c>
      <c r="AF19" s="2">
        <f t="shared" si="0"/>
        <v>4.9344215876089059</v>
      </c>
      <c r="AG19" s="2">
        <f t="shared" si="0"/>
        <v>2.9600435624394961</v>
      </c>
      <c r="AH19" s="2">
        <f t="shared" si="0"/>
        <v>13.447906582768635</v>
      </c>
      <c r="AI19" s="2">
        <f t="shared" si="0"/>
        <v>-0.19978218780251694</v>
      </c>
      <c r="AJ19" s="2">
        <f t="shared" si="0"/>
        <v>2.1897107938044531</v>
      </c>
      <c r="AK19" s="2">
        <f t="shared" si="0"/>
        <v>81.498668925459825</v>
      </c>
      <c r="AL19" s="2">
        <f t="shared" si="0"/>
        <v>41.213092933204258</v>
      </c>
    </row>
    <row r="20" spans="1:38" x14ac:dyDescent="0.25">
      <c r="A20">
        <f t="shared" si="1"/>
        <v>2023</v>
      </c>
      <c r="B20">
        <v>44927</v>
      </c>
      <c r="C20" s="3">
        <v>86166.831129918311</v>
      </c>
      <c r="D20" s="3">
        <v>71614.946221787803</v>
      </c>
      <c r="E20" s="4">
        <v>1.4247029521888026</v>
      </c>
      <c r="F20" s="3">
        <v>59.699377044190925</v>
      </c>
      <c r="G20" s="3">
        <v>680.04582867922045</v>
      </c>
      <c r="H20" s="3">
        <v>25733.71</v>
      </c>
      <c r="I20" s="3">
        <v>17148.04</v>
      </c>
      <c r="J20" s="3">
        <v>8585.6650000000009</v>
      </c>
      <c r="K20" s="3">
        <v>1737.16</v>
      </c>
      <c r="L20" s="3">
        <v>579.75149999999996</v>
      </c>
      <c r="M20" s="3">
        <v>2930.8319999999999</v>
      </c>
      <c r="N20" s="3">
        <v>24907.439999999999</v>
      </c>
      <c r="O20" s="3">
        <v>7171.69</v>
      </c>
      <c r="P20" s="3">
        <v>4202.268</v>
      </c>
      <c r="Q20" s="3">
        <v>2524.9070000000002</v>
      </c>
      <c r="R20" s="3">
        <v>11008.58</v>
      </c>
      <c r="S20" s="3">
        <v>826.27</v>
      </c>
      <c r="T20" s="3">
        <v>1859.0450000000001</v>
      </c>
      <c r="U20" s="3">
        <v>68383.27</v>
      </c>
      <c r="V20" s="3">
        <v>35091.269999999997</v>
      </c>
      <c r="W20" s="2">
        <f t="shared" si="3"/>
        <v>2.7602541926192083</v>
      </c>
      <c r="X20" s="2">
        <f t="shared" si="2"/>
        <v>29.864983616723606</v>
      </c>
      <c r="Y20" s="2">
        <f t="shared" si="0"/>
        <v>19.90097555536769</v>
      </c>
      <c r="Z20" s="2">
        <f t="shared" si="0"/>
        <v>9.9640022586590629</v>
      </c>
      <c r="AA20" s="2">
        <f t="shared" si="0"/>
        <v>2.016042573714695</v>
      </c>
      <c r="AB20" s="2">
        <f t="shared" si="0"/>
        <v>0.67282444114241335</v>
      </c>
      <c r="AC20" s="2">
        <f t="shared" si="0"/>
        <v>3.4013459257669916</v>
      </c>
      <c r="AD20" s="2">
        <f t="shared" si="0"/>
        <v>28.906064750652984</v>
      </c>
      <c r="AE20" s="2">
        <f t="shared" si="0"/>
        <v>8.323028601558832</v>
      </c>
      <c r="AF20" s="2">
        <f t="shared" si="0"/>
        <v>4.8768974614652096</v>
      </c>
      <c r="AG20" s="2">
        <f t="shared" si="0"/>
        <v>2.9302539815965423</v>
      </c>
      <c r="AH20" s="2">
        <f t="shared" si="0"/>
        <v>12.775890508729256</v>
      </c>
      <c r="AI20" s="2">
        <f t="shared" si="0"/>
        <v>0.95891886607062149</v>
      </c>
      <c r="AJ20" s="2">
        <f t="shared" si="0"/>
        <v>2.1574949149482112</v>
      </c>
      <c r="AK20" s="2">
        <f t="shared" si="0"/>
        <v>79.361477152263973</v>
      </c>
      <c r="AL20" s="2">
        <f t="shared" si="0"/>
        <v>40.724800413155528</v>
      </c>
    </row>
    <row r="21" spans="1:38" x14ac:dyDescent="0.25">
      <c r="A21">
        <f t="shared" si="1"/>
        <v>2024</v>
      </c>
      <c r="B21">
        <v>45292</v>
      </c>
      <c r="C21" s="3">
        <v>89649.733356187688</v>
      </c>
      <c r="D21" s="3">
        <v>72967.208825000707</v>
      </c>
      <c r="E21" s="4">
        <v>1.4399120515677972</v>
      </c>
      <c r="F21" s="3">
        <v>60.41318733233566</v>
      </c>
      <c r="G21" s="3">
        <v>686.49655856846971</v>
      </c>
      <c r="H21" s="3">
        <v>26464.97</v>
      </c>
      <c r="I21" s="3">
        <v>17738.43</v>
      </c>
      <c r="J21" s="3">
        <v>8726.5390000000007</v>
      </c>
      <c r="K21" s="3">
        <v>1819.566</v>
      </c>
      <c r="L21" s="3">
        <v>597.32979999999998</v>
      </c>
      <c r="M21" s="3">
        <v>3174.5050000000001</v>
      </c>
      <c r="N21" s="3">
        <v>25670.23</v>
      </c>
      <c r="O21" s="3">
        <v>7391.3249999999998</v>
      </c>
      <c r="P21" s="3">
        <v>4330.9629999999997</v>
      </c>
      <c r="Q21" s="3">
        <v>2602.2330000000002</v>
      </c>
      <c r="R21" s="3">
        <v>11345.71</v>
      </c>
      <c r="S21" s="3">
        <v>794.74</v>
      </c>
      <c r="T21" s="3">
        <v>1941.1579999999999</v>
      </c>
      <c r="U21" s="3">
        <v>69529.69</v>
      </c>
      <c r="V21" s="3">
        <v>36237.69</v>
      </c>
      <c r="W21" s="2">
        <f t="shared" si="3"/>
        <v>2.8386445983059887</v>
      </c>
      <c r="X21" s="2">
        <f t="shared" si="2"/>
        <v>29.52041128204133</v>
      </c>
      <c r="Y21" s="2">
        <f t="shared" si="2"/>
        <v>19.786372291285439</v>
      </c>
      <c r="Z21" s="2">
        <f t="shared" si="2"/>
        <v>9.7340378753036063</v>
      </c>
      <c r="AA21" s="2">
        <f t="shared" si="2"/>
        <v>2.0296390539954823</v>
      </c>
      <c r="AB21" s="2">
        <f t="shared" si="2"/>
        <v>0.66629289082963217</v>
      </c>
      <c r="AC21" s="2">
        <f t="shared" si="2"/>
        <v>3.541008858762984</v>
      </c>
      <c r="AD21" s="2">
        <f t="shared" si="2"/>
        <v>28.633916732367194</v>
      </c>
      <c r="AE21" s="2">
        <f t="shared" si="2"/>
        <v>8.244670366874935</v>
      </c>
      <c r="AF21" s="2">
        <f t="shared" si="2"/>
        <v>4.8309825783782703</v>
      </c>
      <c r="AG21" s="2">
        <f t="shared" si="2"/>
        <v>2.9026667482222828</v>
      </c>
      <c r="AH21" s="2">
        <f t="shared" si="2"/>
        <v>12.655598154343993</v>
      </c>
      <c r="AI21" s="2">
        <f t="shared" si="2"/>
        <v>0.88649454967413632</v>
      </c>
      <c r="AJ21" s="2">
        <f t="shared" si="2"/>
        <v>2.1652691283392644</v>
      </c>
      <c r="AK21" s="2">
        <f t="shared" si="2"/>
        <v>77.557051646491047</v>
      </c>
      <c r="AL21" s="2">
        <f t="shared" si="2"/>
        <v>40.421414145231083</v>
      </c>
    </row>
    <row r="22" spans="1:38" x14ac:dyDescent="0.25">
      <c r="A22">
        <f t="shared" si="1"/>
        <v>2025</v>
      </c>
      <c r="B22">
        <v>45658</v>
      </c>
      <c r="C22" s="3">
        <v>93116.172713047752</v>
      </c>
      <c r="D22" s="3">
        <v>74202.911138779746</v>
      </c>
      <c r="E22" s="4">
        <v>1.4551756554506732</v>
      </c>
      <c r="F22" s="3">
        <v>60.968702288617884</v>
      </c>
      <c r="G22" s="3">
        <v>692.9618893141751</v>
      </c>
      <c r="H22" s="3">
        <v>27325.599999999999</v>
      </c>
      <c r="I22" s="3">
        <v>18424.310000000001</v>
      </c>
      <c r="J22" s="3">
        <v>8901.2819999999992</v>
      </c>
      <c r="K22" s="3">
        <v>1889.3309999999999</v>
      </c>
      <c r="L22" s="3">
        <v>615.49249999999995</v>
      </c>
      <c r="M22" s="3">
        <v>3377.0729999999999</v>
      </c>
      <c r="N22" s="3">
        <v>26691.23</v>
      </c>
      <c r="O22" s="3">
        <v>7721.9430000000002</v>
      </c>
      <c r="P22" s="3">
        <v>4494.2619999999997</v>
      </c>
      <c r="Q22" s="3">
        <v>2690.6210000000001</v>
      </c>
      <c r="R22" s="3">
        <v>11784.41</v>
      </c>
      <c r="S22" s="3">
        <v>634.36389999999994</v>
      </c>
      <c r="T22" s="3">
        <v>2076.0940000000001</v>
      </c>
      <c r="U22" s="3">
        <v>70971.42</v>
      </c>
      <c r="V22" s="3">
        <v>37679.42</v>
      </c>
      <c r="W22" s="2">
        <f t="shared" si="3"/>
        <v>2.985910047923412</v>
      </c>
      <c r="X22" s="2">
        <f t="shared" si="2"/>
        <v>29.345707844123027</v>
      </c>
      <c r="Y22" s="2">
        <f t="shared" si="2"/>
        <v>19.786369502940627</v>
      </c>
      <c r="Z22" s="2">
        <f t="shared" si="2"/>
        <v>9.5593297497639984</v>
      </c>
      <c r="AA22" s="2">
        <f t="shared" si="2"/>
        <v>2.0290041406902244</v>
      </c>
      <c r="AB22" s="2">
        <f t="shared" si="2"/>
        <v>0.6609941990385898</v>
      </c>
      <c r="AC22" s="2">
        <f t="shared" si="2"/>
        <v>3.6267308906767308</v>
      </c>
      <c r="AD22" s="2">
        <f t="shared" si="2"/>
        <v>28.664440582468156</v>
      </c>
      <c r="AE22" s="2">
        <f t="shared" si="2"/>
        <v>8.292805401051428</v>
      </c>
      <c r="AF22" s="2">
        <f t="shared" si="2"/>
        <v>4.8265106576596315</v>
      </c>
      <c r="AG22" s="2">
        <f t="shared" si="2"/>
        <v>2.8895313473542084</v>
      </c>
      <c r="AH22" s="2">
        <f t="shared" si="2"/>
        <v>12.655599619966692</v>
      </c>
      <c r="AI22" s="2">
        <f t="shared" si="2"/>
        <v>0.68126071069833682</v>
      </c>
      <c r="AJ22" s="2">
        <f t="shared" si="2"/>
        <v>2.2295740251243066</v>
      </c>
      <c r="AK22" s="2">
        <f t="shared" si="2"/>
        <v>76.218145497355962</v>
      </c>
      <c r="AL22" s="2">
        <f t="shared" si="2"/>
        <v>40.464957807184696</v>
      </c>
    </row>
    <row r="23" spans="1:38" x14ac:dyDescent="0.25">
      <c r="A23">
        <f t="shared" si="1"/>
        <v>2026</v>
      </c>
      <c r="B23">
        <v>46023</v>
      </c>
      <c r="C23" s="3">
        <v>96733.312633430978</v>
      </c>
      <c r="D23" s="3">
        <v>75573.910281049408</v>
      </c>
      <c r="E23" s="4">
        <v>1.4705292932506735</v>
      </c>
      <c r="F23" s="3">
        <v>61.856108864722017</v>
      </c>
      <c r="G23" s="3">
        <v>697.75436264854125</v>
      </c>
      <c r="H23" s="3">
        <v>28292.71</v>
      </c>
      <c r="I23" s="3">
        <v>19140.02</v>
      </c>
      <c r="J23" s="3">
        <v>9152.6959999999999</v>
      </c>
      <c r="K23" s="3">
        <v>1959.0909999999999</v>
      </c>
      <c r="L23" s="3">
        <v>634.27390000000003</v>
      </c>
      <c r="M23" s="3">
        <v>3513.2750000000001</v>
      </c>
      <c r="N23" s="3">
        <v>27769.82</v>
      </c>
      <c r="O23" s="3">
        <v>8072.8459999999995</v>
      </c>
      <c r="P23" s="3">
        <v>4672.4009999999998</v>
      </c>
      <c r="Q23" s="3">
        <v>2782.3939999999998</v>
      </c>
      <c r="R23" s="3">
        <v>12242.18</v>
      </c>
      <c r="S23" s="3">
        <v>522.89179999999999</v>
      </c>
      <c r="T23" s="3">
        <v>2225.2600000000002</v>
      </c>
      <c r="U23" s="3">
        <v>72673.789999999994</v>
      </c>
      <c r="V23" s="3">
        <v>39381.79</v>
      </c>
      <c r="W23" s="2">
        <f t="shared" si="3"/>
        <v>3.1354311355190587</v>
      </c>
      <c r="X23" s="2">
        <f t="shared" si="2"/>
        <v>29.248155810826699</v>
      </c>
      <c r="Y23" s="2">
        <f t="shared" si="2"/>
        <v>19.78637914792677</v>
      </c>
      <c r="Z23" s="2">
        <f t="shared" si="2"/>
        <v>9.4617828655201386</v>
      </c>
      <c r="AA23" s="2">
        <f t="shared" si="2"/>
        <v>2.0252495719069783</v>
      </c>
      <c r="AB23" s="2">
        <f t="shared" si="2"/>
        <v>0.65569335188961086</v>
      </c>
      <c r="AC23" s="2">
        <f t="shared" si="2"/>
        <v>3.6319184201966572</v>
      </c>
      <c r="AD23" s="2">
        <f t="shared" si="2"/>
        <v>28.707607797153806</v>
      </c>
      <c r="AE23" s="2">
        <f t="shared" si="2"/>
        <v>8.3454662930772301</v>
      </c>
      <c r="AF23" s="2">
        <f t="shared" si="2"/>
        <v>4.8301881459451028</v>
      </c>
      <c r="AG23" s="2">
        <f t="shared" si="2"/>
        <v>2.876355543145543</v>
      </c>
      <c r="AH23" s="2">
        <f t="shared" si="2"/>
        <v>12.655598848755966</v>
      </c>
      <c r="AI23" s="2">
        <f t="shared" si="2"/>
        <v>0.54054987445895541</v>
      </c>
      <c r="AJ23" s="2">
        <f t="shared" si="2"/>
        <v>2.3004071083894129</v>
      </c>
      <c r="AK23" s="2">
        <f t="shared" si="2"/>
        <v>75.127986441853707</v>
      </c>
      <c r="AL23" s="2">
        <f t="shared" si="2"/>
        <v>40.711714432065953</v>
      </c>
    </row>
    <row r="24" spans="1:38" x14ac:dyDescent="0.25">
      <c r="A24">
        <f t="shared" si="1"/>
        <v>2027</v>
      </c>
      <c r="B24">
        <v>46388</v>
      </c>
      <c r="C24" s="3">
        <v>100492.24052840594</v>
      </c>
      <c r="D24" s="3">
        <v>76971.130727844749</v>
      </c>
      <c r="E24" s="4">
        <v>1.4859227631656611</v>
      </c>
      <c r="F24" s="3">
        <v>62.67400432496958</v>
      </c>
      <c r="G24" s="3">
        <v>702.66314689027968</v>
      </c>
      <c r="H24" s="3">
        <v>29244.53</v>
      </c>
      <c r="I24" s="3">
        <v>19883.77</v>
      </c>
      <c r="J24" s="3">
        <v>9360.7579999999998</v>
      </c>
      <c r="K24" s="3">
        <v>2030.2639999999999</v>
      </c>
      <c r="L24" s="3">
        <v>653.68140000000005</v>
      </c>
      <c r="M24" s="3">
        <v>3601.384</v>
      </c>
      <c r="N24" s="3">
        <v>28901.43</v>
      </c>
      <c r="O24" s="3">
        <v>8444.1509999999998</v>
      </c>
      <c r="P24" s="3">
        <v>4860.5079999999998</v>
      </c>
      <c r="Q24" s="3">
        <v>2878.8760000000002</v>
      </c>
      <c r="R24" s="3">
        <v>12717.89</v>
      </c>
      <c r="S24" s="3">
        <v>343.10070000000002</v>
      </c>
      <c r="T24" s="3">
        <v>2365.5659999999998</v>
      </c>
      <c r="U24" s="3">
        <v>74696.25</v>
      </c>
      <c r="V24" s="3">
        <v>41404.25</v>
      </c>
      <c r="W24" s="2">
        <f t="shared" si="3"/>
        <v>3.2550469708542789</v>
      </c>
      <c r="X24" s="2">
        <f t="shared" si="2"/>
        <v>29.1012816972008</v>
      </c>
      <c r="Y24" s="2">
        <f t="shared" si="2"/>
        <v>19.786373450773542</v>
      </c>
      <c r="Z24" s="2">
        <f t="shared" si="2"/>
        <v>9.3149062562238463</v>
      </c>
      <c r="AA24" s="2">
        <f t="shared" si="2"/>
        <v>2.0203191702409198</v>
      </c>
      <c r="AB24" s="2">
        <f t="shared" si="2"/>
        <v>0.65047947638825432</v>
      </c>
      <c r="AC24" s="2">
        <f t="shared" si="2"/>
        <v>3.583743362734563</v>
      </c>
      <c r="AD24" s="2">
        <f t="shared" si="2"/>
        <v>28.75986230183662</v>
      </c>
      <c r="AE24" s="2">
        <f t="shared" si="2"/>
        <v>8.4027890666972525</v>
      </c>
      <c r="AF24" s="2">
        <f t="shared" si="2"/>
        <v>4.8366998033306761</v>
      </c>
      <c r="AG24" s="2">
        <f t="shared" si="2"/>
        <v>2.8647744192609919</v>
      </c>
      <c r="AH24" s="2">
        <f t="shared" si="2"/>
        <v>12.655594037039169</v>
      </c>
      <c r="AI24" s="2">
        <f t="shared" si="2"/>
        <v>0.34142009193537326</v>
      </c>
      <c r="AJ24" s="2">
        <f t="shared" si="2"/>
        <v>2.3539787625009017</v>
      </c>
      <c r="AK24" s="2">
        <f t="shared" si="2"/>
        <v>74.330365814548401</v>
      </c>
      <c r="AL24" s="2">
        <f t="shared" si="2"/>
        <v>41.201439814944067</v>
      </c>
    </row>
    <row r="25" spans="1:38" x14ac:dyDescent="0.25">
      <c r="A25">
        <f t="shared" si="1"/>
        <v>2028</v>
      </c>
      <c r="B25">
        <v>46753</v>
      </c>
      <c r="C25" s="3">
        <v>104443.23209716608</v>
      </c>
      <c r="D25" s="3">
        <v>78428.828349394389</v>
      </c>
      <c r="E25" s="4">
        <v>1.5013760962611833</v>
      </c>
      <c r="F25" s="3">
        <v>63.478678788130701</v>
      </c>
      <c r="G25" s="3">
        <v>707.94299539661438</v>
      </c>
      <c r="H25" s="3">
        <v>30242.22</v>
      </c>
      <c r="I25" s="3">
        <v>20665.53</v>
      </c>
      <c r="J25" s="3">
        <v>9576.6949999999997</v>
      </c>
      <c r="K25" s="3">
        <v>2104.1030000000001</v>
      </c>
      <c r="L25" s="3">
        <v>673.75930000000005</v>
      </c>
      <c r="M25" s="3">
        <v>3690.9810000000002</v>
      </c>
      <c r="N25" s="3">
        <v>30101.81</v>
      </c>
      <c r="O25" s="3">
        <v>8842.44</v>
      </c>
      <c r="P25" s="3">
        <v>5059.4560000000001</v>
      </c>
      <c r="Q25" s="3">
        <v>2982.002</v>
      </c>
      <c r="R25" s="3">
        <v>13217.91</v>
      </c>
      <c r="S25" s="3">
        <v>140.41159999999999</v>
      </c>
      <c r="T25" s="3">
        <v>2502.8780000000002</v>
      </c>
      <c r="U25" s="3">
        <v>77058.720000000001</v>
      </c>
      <c r="V25" s="3">
        <v>43766.720000000001</v>
      </c>
      <c r="W25" s="2">
        <f t="shared" si="3"/>
        <v>3.3507411683986814</v>
      </c>
      <c r="X25" s="2">
        <f t="shared" si="2"/>
        <v>28.955653126346114</v>
      </c>
      <c r="Y25" s="2">
        <f t="shared" si="2"/>
        <v>19.786375416622835</v>
      </c>
      <c r="Z25" s="2">
        <f t="shared" si="2"/>
        <v>9.1692824970128921</v>
      </c>
      <c r="AA25" s="2">
        <f t="shared" si="2"/>
        <v>2.0145900866439117</v>
      </c>
      <c r="AB25" s="2">
        <f t="shared" si="2"/>
        <v>0.64509617949508247</v>
      </c>
      <c r="AC25" s="2">
        <f t="shared" si="2"/>
        <v>3.5339589994363547</v>
      </c>
      <c r="AD25" s="2">
        <f t="shared" si="2"/>
        <v>28.821216459478727</v>
      </c>
      <c r="AE25" s="2">
        <f t="shared" si="2"/>
        <v>8.4662642302889122</v>
      </c>
      <c r="AF25" s="2">
        <f t="shared" si="2"/>
        <v>4.8442162296289961</v>
      </c>
      <c r="AG25" s="2">
        <f t="shared" si="2"/>
        <v>2.855141439155934</v>
      </c>
      <c r="AH25" s="2">
        <f t="shared" si="2"/>
        <v>12.65559264548904</v>
      </c>
      <c r="AI25" s="2">
        <f t="shared" si="2"/>
        <v>0.13443819880006364</v>
      </c>
      <c r="AJ25" s="2">
        <f t="shared" si="2"/>
        <v>2.3964003696012699</v>
      </c>
      <c r="AK25" s="2">
        <f t="shared" si="2"/>
        <v>73.780481944785464</v>
      </c>
      <c r="AL25" s="2">
        <f t="shared" si="2"/>
        <v>41.904792796227099</v>
      </c>
    </row>
    <row r="26" spans="1:38" x14ac:dyDescent="0.25">
      <c r="A26">
        <f t="shared" si="1"/>
        <v>2029</v>
      </c>
      <c r="B26">
        <v>47119</v>
      </c>
      <c r="C26" s="3">
        <v>108587.8350911563</v>
      </c>
      <c r="D26" s="3">
        <v>79942.238295442832</v>
      </c>
      <c r="E26" s="4">
        <v>1.5168639102820096</v>
      </c>
      <c r="F26" s="3">
        <v>64.283784285670919</v>
      </c>
      <c r="G26" s="3">
        <v>713.50592890587166</v>
      </c>
      <c r="H26" s="3">
        <v>31290.86</v>
      </c>
      <c r="I26" s="3">
        <v>21485.599999999999</v>
      </c>
      <c r="J26" s="3">
        <v>9805.2659999999996</v>
      </c>
      <c r="K26" s="3">
        <v>2181.11</v>
      </c>
      <c r="L26" s="3">
        <v>694.52539999999999</v>
      </c>
      <c r="M26" s="3">
        <v>3786.18</v>
      </c>
      <c r="N26" s="3">
        <v>31362.07</v>
      </c>
      <c r="O26" s="3">
        <v>9263.4339999999993</v>
      </c>
      <c r="P26" s="3">
        <v>5265.2879999999996</v>
      </c>
      <c r="Q26" s="3">
        <v>3090.9119999999998</v>
      </c>
      <c r="R26" s="3">
        <v>13742.44</v>
      </c>
      <c r="S26" s="3">
        <v>-71.210759999999993</v>
      </c>
      <c r="T26" s="3">
        <v>2641.03</v>
      </c>
      <c r="U26" s="3">
        <v>79770.960000000006</v>
      </c>
      <c r="V26" s="3">
        <v>46478.96</v>
      </c>
      <c r="W26" s="2">
        <f t="shared" si="3"/>
        <v>3.4272954443053298</v>
      </c>
      <c r="X26" s="2">
        <f t="shared" si="2"/>
        <v>28.816174457969662</v>
      </c>
      <c r="Y26" s="2">
        <f t="shared" si="2"/>
        <v>19.786378448344117</v>
      </c>
      <c r="Z26" s="2">
        <f t="shared" si="2"/>
        <v>9.0298015351063654</v>
      </c>
      <c r="AA26" s="2">
        <f t="shared" si="2"/>
        <v>2.0086135782788395</v>
      </c>
      <c r="AB26" s="2">
        <f t="shared" si="2"/>
        <v>0.63959779603025169</v>
      </c>
      <c r="AC26" s="2">
        <f t="shared" si="2"/>
        <v>3.4867441613709427</v>
      </c>
      <c r="AD26" s="2">
        <f t="shared" si="2"/>
        <v>28.881752706159453</v>
      </c>
      <c r="AE26" s="2">
        <f t="shared" si="2"/>
        <v>8.5308211478971074</v>
      </c>
      <c r="AF26" s="2">
        <f t="shared" si="2"/>
        <v>4.8488746419706628</v>
      </c>
      <c r="AG26" s="2">
        <f t="shared" si="2"/>
        <v>2.8464624949979616</v>
      </c>
      <c r="AH26" s="2">
        <f t="shared" si="2"/>
        <v>12.655598104947599</v>
      </c>
      <c r="AI26" s="2">
        <f t="shared" si="2"/>
        <v>-6.5578948084028602E-2</v>
      </c>
      <c r="AJ26" s="2">
        <f t="shared" si="2"/>
        <v>2.4321601013437029</v>
      </c>
      <c r="AK26" s="2">
        <f t="shared" si="2"/>
        <v>73.462151568851723</v>
      </c>
      <c r="AL26" s="2">
        <f t="shared" si="2"/>
        <v>42.803100329776605</v>
      </c>
    </row>
    <row r="27" spans="1:38" x14ac:dyDescent="0.25">
      <c r="A27">
        <f t="shared" si="1"/>
        <v>2030</v>
      </c>
      <c r="B27">
        <v>47484</v>
      </c>
      <c r="C27" s="3">
        <v>112891.34914416769</v>
      </c>
      <c r="D27" s="3">
        <v>81480.889961220149</v>
      </c>
      <c r="E27" s="4">
        <v>1.5323650714477781</v>
      </c>
      <c r="F27" s="3">
        <v>65.093980972861488</v>
      </c>
      <c r="G27" s="3">
        <v>719.08086683446027</v>
      </c>
      <c r="H27" s="3">
        <v>32377.56</v>
      </c>
      <c r="I27" s="3">
        <v>22337.11</v>
      </c>
      <c r="J27" s="3">
        <v>10040.450000000001</v>
      </c>
      <c r="K27" s="3">
        <v>2261.5010000000002</v>
      </c>
      <c r="L27" s="3">
        <v>715.99810000000002</v>
      </c>
      <c r="M27" s="3">
        <v>3880.55</v>
      </c>
      <c r="N27" s="3">
        <v>32678.54</v>
      </c>
      <c r="O27" s="3">
        <v>9705.01</v>
      </c>
      <c r="P27" s="3">
        <v>5480.9830000000002</v>
      </c>
      <c r="Q27" s="3">
        <v>3205.4679999999998</v>
      </c>
      <c r="R27" s="3">
        <v>14287.07</v>
      </c>
      <c r="S27" s="3">
        <v>-300.98020000000002</v>
      </c>
      <c r="T27" s="3">
        <v>2782.8409999999999</v>
      </c>
      <c r="U27" s="3">
        <v>82854.78</v>
      </c>
      <c r="V27" s="3">
        <v>49562.78</v>
      </c>
      <c r="W27" s="2">
        <f t="shared" si="3"/>
        <v>3.4885389369765631</v>
      </c>
      <c r="X27" s="2">
        <f t="shared" si="2"/>
        <v>28.680284402175314</v>
      </c>
      <c r="Y27" s="2">
        <f t="shared" si="2"/>
        <v>19.786378822946332</v>
      </c>
      <c r="Z27" s="2">
        <f t="shared" si="2"/>
        <v>8.8939055792289832</v>
      </c>
      <c r="AA27" s="2">
        <f t="shared" si="2"/>
        <v>2.0032544717947829</v>
      </c>
      <c r="AB27" s="2">
        <f t="shared" si="2"/>
        <v>0.6342364631373445</v>
      </c>
      <c r="AC27" s="2">
        <f t="shared" si="2"/>
        <v>3.4374201649803573</v>
      </c>
      <c r="AD27" s="2">
        <f t="shared" si="2"/>
        <v>28.946894733508703</v>
      </c>
      <c r="AE27" s="2">
        <f t="shared" si="2"/>
        <v>8.5967703225924197</v>
      </c>
      <c r="AF27" s="2">
        <f t="shared" si="2"/>
        <v>4.8550956663654725</v>
      </c>
      <c r="AG27" s="2">
        <f t="shared" si="2"/>
        <v>2.8394274887320754</v>
      </c>
      <c r="AH27" s="2">
        <f t="shared" si="2"/>
        <v>12.655593283551536</v>
      </c>
      <c r="AI27" s="2">
        <f t="shared" si="2"/>
        <v>-0.26661050849488371</v>
      </c>
      <c r="AJ27" s="2">
        <f t="shared" si="2"/>
        <v>2.4650613364945952</v>
      </c>
      <c r="AK27" s="2">
        <f t="shared" si="2"/>
        <v>73.393382777444231</v>
      </c>
      <c r="AL27" s="2">
        <f t="shared" si="2"/>
        <v>43.903080595401462</v>
      </c>
    </row>
    <row r="28" spans="1:38" x14ac:dyDescent="0.25">
      <c r="A28">
        <f t="shared" si="1"/>
        <v>2031</v>
      </c>
      <c r="B28">
        <v>47849</v>
      </c>
      <c r="C28" s="3">
        <v>117378.56972232494</v>
      </c>
      <c r="D28" s="3">
        <v>83058.410180890467</v>
      </c>
      <c r="E28" s="4">
        <v>1.5479088556832448</v>
      </c>
      <c r="F28" s="3">
        <v>65.911890689034152</v>
      </c>
      <c r="G28" s="3">
        <v>724.71339527387727</v>
      </c>
      <c r="H28" s="3">
        <v>33513.620000000003</v>
      </c>
      <c r="I28" s="3">
        <v>23224.959999999999</v>
      </c>
      <c r="J28" s="3">
        <v>10288.66</v>
      </c>
      <c r="K28" s="3">
        <v>2345.5149999999999</v>
      </c>
      <c r="L28" s="3">
        <v>738.21690000000001</v>
      </c>
      <c r="M28" s="3">
        <v>3980.1</v>
      </c>
      <c r="N28" s="3">
        <v>34053.51</v>
      </c>
      <c r="O28" s="3">
        <v>10170.11</v>
      </c>
      <c r="P28" s="3">
        <v>5699.9750000000004</v>
      </c>
      <c r="Q28" s="3">
        <v>3328.4639999999999</v>
      </c>
      <c r="R28" s="3">
        <v>14854.96</v>
      </c>
      <c r="S28" s="3">
        <v>-539.8827</v>
      </c>
      <c r="T28" s="3">
        <v>2931.0160000000001</v>
      </c>
      <c r="U28" s="3">
        <v>86325.68</v>
      </c>
      <c r="V28" s="3">
        <v>53033.68</v>
      </c>
      <c r="W28" s="2">
        <f t="shared" si="3"/>
        <v>3.5375339841587903</v>
      </c>
      <c r="X28" s="2">
        <f t="shared" si="2"/>
        <v>28.551736555728233</v>
      </c>
      <c r="Y28" s="2">
        <f t="shared" si="2"/>
        <v>19.786371613610406</v>
      </c>
      <c r="Z28" s="2">
        <f t="shared" si="2"/>
        <v>8.7653649421178255</v>
      </c>
      <c r="AA28" s="2">
        <f t="shared" si="2"/>
        <v>1.9982480665326188</v>
      </c>
      <c r="AB28" s="2">
        <f t="shared" si="2"/>
        <v>0.62891965862793608</v>
      </c>
      <c r="AC28" s="2">
        <f t="shared" si="2"/>
        <v>3.3908233925626039</v>
      </c>
      <c r="AD28" s="2">
        <f t="shared" si="2"/>
        <v>29.011692748138127</v>
      </c>
      <c r="AE28" s="2">
        <f t="shared" si="2"/>
        <v>8.664366948804016</v>
      </c>
      <c r="AF28" s="2">
        <f t="shared" si="2"/>
        <v>4.856061045456654</v>
      </c>
      <c r="AG28" s="2">
        <f t="shared" si="2"/>
        <v>2.8356658356580224</v>
      </c>
      <c r="AH28" s="2">
        <f t="shared" si="2"/>
        <v>12.655598066275163</v>
      </c>
      <c r="AI28" s="2">
        <f t="shared" si="2"/>
        <v>-0.45994997321671777</v>
      </c>
      <c r="AJ28" s="2">
        <f t="shared" si="2"/>
        <v>2.4970622890820016</v>
      </c>
      <c r="AK28" s="2">
        <f t="shared" si="2"/>
        <v>73.544668506538457</v>
      </c>
      <c r="AL28" s="2">
        <f t="shared" si="2"/>
        <v>45.1817398401245</v>
      </c>
    </row>
    <row r="29" spans="1:38" x14ac:dyDescent="0.25">
      <c r="A29">
        <f t="shared" si="1"/>
        <v>2032</v>
      </c>
      <c r="B29">
        <v>48214</v>
      </c>
      <c r="C29" s="3">
        <v>122094.07190464287</v>
      </c>
      <c r="D29" s="3">
        <v>84701.149530704351</v>
      </c>
      <c r="E29" s="4">
        <v>1.5634956306622181</v>
      </c>
      <c r="F29" s="3">
        <v>66.737686261681617</v>
      </c>
      <c r="G29" s="3">
        <v>730.52436013105421</v>
      </c>
      <c r="H29" s="3">
        <v>34710.129999999997</v>
      </c>
      <c r="I29" s="3">
        <v>24157.99</v>
      </c>
      <c r="J29" s="3">
        <v>10552.14</v>
      </c>
      <c r="K29" s="3">
        <v>2433.5520000000001</v>
      </c>
      <c r="L29" s="3">
        <v>761.2124</v>
      </c>
      <c r="M29" s="3">
        <v>4085.8020000000001</v>
      </c>
      <c r="N29" s="3">
        <v>35506.9</v>
      </c>
      <c r="O29" s="3">
        <v>10670.35</v>
      </c>
      <c r="P29" s="3">
        <v>5923.4759999999997</v>
      </c>
      <c r="Q29" s="3">
        <v>3461.3330000000001</v>
      </c>
      <c r="R29" s="3">
        <v>15451.73</v>
      </c>
      <c r="S29" s="3">
        <v>-796.76480000000004</v>
      </c>
      <c r="T29" s="3">
        <v>3087.6370000000002</v>
      </c>
      <c r="U29" s="3">
        <v>90210.08</v>
      </c>
      <c r="V29" s="3">
        <v>56918.080000000002</v>
      </c>
      <c r="W29" s="2">
        <f t="shared" si="3"/>
        <v>3.5767305858465295</v>
      </c>
      <c r="X29" s="2">
        <f t="shared" si="2"/>
        <v>28.42900515850522</v>
      </c>
      <c r="Y29" s="2">
        <f t="shared" si="2"/>
        <v>19.78637424662822</v>
      </c>
      <c r="Z29" s="2">
        <f t="shared" si="2"/>
        <v>8.6426309118770028</v>
      </c>
      <c r="AA29" s="2">
        <f t="shared" si="2"/>
        <v>1.9931778521570132</v>
      </c>
      <c r="AB29" s="2">
        <f t="shared" si="2"/>
        <v>0.62346384892013207</v>
      </c>
      <c r="AC29" s="2">
        <f t="shared" si="2"/>
        <v>3.3464376576702817</v>
      </c>
      <c r="AD29" s="2">
        <f t="shared" si="2"/>
        <v>29.081592124907893</v>
      </c>
      <c r="AE29" s="2">
        <f t="shared" si="2"/>
        <v>8.7394496993545179</v>
      </c>
      <c r="AF29" s="2">
        <f t="shared" si="2"/>
        <v>4.8515672444984181</v>
      </c>
      <c r="AG29" s="2">
        <f t="shared" si="2"/>
        <v>2.8349722029938915</v>
      </c>
      <c r="AH29" s="2">
        <f t="shared" si="2"/>
        <v>12.655593968614635</v>
      </c>
      <c r="AI29" s="2">
        <f t="shared" si="2"/>
        <v>-0.65258270739162849</v>
      </c>
      <c r="AJ29" s="2">
        <f t="shared" si="2"/>
        <v>2.5289000127798889</v>
      </c>
      <c r="AK29" s="2">
        <f t="shared" si="2"/>
        <v>73.885716638605757</v>
      </c>
      <c r="AL29" s="2">
        <f t="shared" si="2"/>
        <v>46.618217504002807</v>
      </c>
    </row>
    <row r="30" spans="1:38" x14ac:dyDescent="0.25">
      <c r="A30">
        <f t="shared" si="1"/>
        <v>2033</v>
      </c>
      <c r="B30">
        <v>48580</v>
      </c>
      <c r="C30" s="3">
        <v>127123.58022547798</v>
      </c>
      <c r="D30" s="3">
        <v>86461.049485488853</v>
      </c>
      <c r="E30" s="4">
        <v>1.5791319057422684</v>
      </c>
      <c r="F30" s="3">
        <v>67.572553011809319</v>
      </c>
      <c r="G30" s="3">
        <v>736.9686492676243</v>
      </c>
      <c r="H30" s="3">
        <v>35988.58</v>
      </c>
      <c r="I30" s="3">
        <v>25153.15</v>
      </c>
      <c r="J30" s="3">
        <v>10835.43</v>
      </c>
      <c r="K30" s="3">
        <v>2526.1329999999998</v>
      </c>
      <c r="L30" s="3">
        <v>785.01930000000004</v>
      </c>
      <c r="M30" s="3">
        <v>4201.0630000000001</v>
      </c>
      <c r="N30" s="3">
        <v>37052.589999999997</v>
      </c>
      <c r="O30" s="3">
        <v>11204.97</v>
      </c>
      <c r="P30" s="3">
        <v>6155.067</v>
      </c>
      <c r="Q30" s="3">
        <v>3604.3049999999998</v>
      </c>
      <c r="R30" s="3">
        <v>16088.25</v>
      </c>
      <c r="S30" s="3">
        <v>-1064.009</v>
      </c>
      <c r="T30" s="3">
        <v>3254.8580000000002</v>
      </c>
      <c r="U30" s="3">
        <v>94528.95</v>
      </c>
      <c r="V30" s="3">
        <v>61236.95</v>
      </c>
      <c r="W30" s="2">
        <f t="shared" si="3"/>
        <v>3.6080868124715115</v>
      </c>
      <c r="X30" s="2">
        <f t="shared" si="2"/>
        <v>28.309916961249336</v>
      </c>
      <c r="Y30" s="2">
        <f t="shared" si="2"/>
        <v>19.786376339768026</v>
      </c>
      <c r="Z30" s="2">
        <f t="shared" si="2"/>
        <v>8.5235406214813114</v>
      </c>
      <c r="AA30" s="2">
        <f t="shared" si="2"/>
        <v>1.9871474635306996</v>
      </c>
      <c r="AB30" s="2">
        <f t="shared" si="2"/>
        <v>0.61752453683857722</v>
      </c>
      <c r="AC30" s="2">
        <f t="shared" si="2"/>
        <v>3.3047079012002425</v>
      </c>
      <c r="AD30" s="2">
        <f t="shared" si="2"/>
        <v>29.146905660051534</v>
      </c>
      <c r="AE30" s="2">
        <f t="shared" si="2"/>
        <v>8.8142341335304142</v>
      </c>
      <c r="AF30" s="2">
        <f t="shared" si="2"/>
        <v>4.8417980276222643</v>
      </c>
      <c r="AG30" s="2">
        <f t="shared" si="2"/>
        <v>2.8352765030744695</v>
      </c>
      <c r="AH30" s="2">
        <f t="shared" si="2"/>
        <v>12.655598569096631</v>
      </c>
      <c r="AI30" s="2">
        <f t="shared" si="2"/>
        <v>-0.83698791216608004</v>
      </c>
      <c r="AJ30" s="2">
        <f t="shared" si="2"/>
        <v>2.5603888705988984</v>
      </c>
      <c r="AK30" s="2">
        <f t="shared" si="2"/>
        <v>74.359886523282952</v>
      </c>
      <c r="AL30" s="2">
        <f t="shared" si="2"/>
        <v>48.171196792431864</v>
      </c>
    </row>
    <row r="31" spans="1:38" x14ac:dyDescent="0.25">
      <c r="A31">
        <f t="shared" si="1"/>
        <v>2034</v>
      </c>
      <c r="B31">
        <v>48945</v>
      </c>
      <c r="C31" s="3">
        <v>132392.01040770893</v>
      </c>
      <c r="D31" s="3">
        <v>88278.757225672991</v>
      </c>
      <c r="E31" s="4">
        <v>1.5947981079444289</v>
      </c>
      <c r="F31" s="3">
        <v>68.41630923025096</v>
      </c>
      <c r="G31" s="3">
        <v>743.56461628182217</v>
      </c>
      <c r="H31" s="3">
        <v>37331.800000000003</v>
      </c>
      <c r="I31" s="3">
        <v>26195.58</v>
      </c>
      <c r="J31" s="3">
        <v>11136.22</v>
      </c>
      <c r="K31" s="3">
        <v>2623.5419999999999</v>
      </c>
      <c r="L31" s="3">
        <v>809.65869999999995</v>
      </c>
      <c r="M31" s="3">
        <v>4324.0039999999999</v>
      </c>
      <c r="N31" s="3">
        <v>38666.78</v>
      </c>
      <c r="O31" s="3">
        <v>11764.94</v>
      </c>
      <c r="P31" s="3">
        <v>6393.4530000000004</v>
      </c>
      <c r="Q31" s="3">
        <v>3753.39</v>
      </c>
      <c r="R31" s="3">
        <v>16755</v>
      </c>
      <c r="S31" s="3">
        <v>-1334.98</v>
      </c>
      <c r="T31" s="3">
        <v>3434.4</v>
      </c>
      <c r="U31" s="3">
        <v>99298.33</v>
      </c>
      <c r="V31" s="3">
        <v>66006.33</v>
      </c>
      <c r="W31" s="2">
        <f t="shared" si="3"/>
        <v>3.6331726947141592</v>
      </c>
      <c r="X31" s="2">
        <f t="shared" si="2"/>
        <v>28.197925150494008</v>
      </c>
      <c r="Y31" s="2">
        <f t="shared" si="2"/>
        <v>19.786375264888857</v>
      </c>
      <c r="Z31" s="2">
        <f t="shared" si="2"/>
        <v>8.4115498856051509</v>
      </c>
      <c r="AA31" s="2">
        <f t="shared" si="2"/>
        <v>1.9816467715239381</v>
      </c>
      <c r="AB31" s="2">
        <f t="shared" si="2"/>
        <v>0.61156160217418609</v>
      </c>
      <c r="AC31" s="2">
        <f t="shared" si="2"/>
        <v>3.266061136683382</v>
      </c>
      <c r="AD31" s="2">
        <f t="shared" si="2"/>
        <v>29.206279050316851</v>
      </c>
      <c r="AE31" s="2">
        <f t="shared" si="2"/>
        <v>8.886442591036408</v>
      </c>
      <c r="AF31" s="2">
        <f t="shared" si="2"/>
        <v>4.8291834079042895</v>
      </c>
      <c r="AG31" s="2">
        <f t="shared" si="2"/>
        <v>2.8350577866755073</v>
      </c>
      <c r="AH31" s="2">
        <f t="shared" si="2"/>
        <v>12.655597530698415</v>
      </c>
      <c r="AI31" s="2">
        <f t="shared" si="2"/>
        <v>-1.0083538998228452</v>
      </c>
      <c r="AJ31" s="2">
        <f t="shared" si="2"/>
        <v>2.5941142440722551</v>
      </c>
      <c r="AK31" s="2">
        <f t="shared" si="2"/>
        <v>75.003264694149578</v>
      </c>
      <c r="AL31" s="2">
        <f t="shared" si="2"/>
        <v>49.856732137180821</v>
      </c>
    </row>
    <row r="32" spans="1:38" x14ac:dyDescent="0.25">
      <c r="A32">
        <f t="shared" si="1"/>
        <v>2035</v>
      </c>
      <c r="B32">
        <v>49310</v>
      </c>
      <c r="C32" s="3">
        <v>137887.37092732417</v>
      </c>
      <c r="D32" s="3">
        <v>90140.223715369066</v>
      </c>
      <c r="E32" s="4">
        <v>1.6105333058643905</v>
      </c>
      <c r="F32" s="3">
        <v>69.269656087314871</v>
      </c>
      <c r="G32" s="3">
        <v>750.25824760182059</v>
      </c>
      <c r="H32" s="3">
        <v>38734.29</v>
      </c>
      <c r="I32" s="3">
        <v>27282.91</v>
      </c>
      <c r="J32" s="3">
        <v>11451.38</v>
      </c>
      <c r="K32" s="3">
        <v>2725.9380000000001</v>
      </c>
      <c r="L32" s="3">
        <v>835.17729999999995</v>
      </c>
      <c r="M32" s="3">
        <v>4451.2359999999999</v>
      </c>
      <c r="N32" s="3">
        <v>40352.050000000003</v>
      </c>
      <c r="O32" s="3">
        <v>12353.92</v>
      </c>
      <c r="P32" s="3">
        <v>6640.0870000000004</v>
      </c>
      <c r="Q32" s="3">
        <v>3907.5790000000002</v>
      </c>
      <c r="R32" s="3">
        <v>17450.47</v>
      </c>
      <c r="S32" s="3">
        <v>-1617.76</v>
      </c>
      <c r="T32" s="3">
        <v>3627.607</v>
      </c>
      <c r="U32" s="3">
        <v>104543.7</v>
      </c>
      <c r="V32" s="3">
        <v>71251.7</v>
      </c>
      <c r="W32" s="2">
        <f t="shared" si="3"/>
        <v>3.6532406939774313</v>
      </c>
      <c r="X32" s="2">
        <f t="shared" si="2"/>
        <v>28.091252838822747</v>
      </c>
      <c r="Y32" s="2">
        <f t="shared" si="2"/>
        <v>19.786373339716448</v>
      </c>
      <c r="Z32" s="2">
        <f t="shared" si="2"/>
        <v>8.3048794991062955</v>
      </c>
      <c r="AA32" s="2">
        <f t="shared" si="2"/>
        <v>1.9769308687716953</v>
      </c>
      <c r="AB32" s="2">
        <f t="shared" si="2"/>
        <v>0.60569528186899291</v>
      </c>
      <c r="AC32" s="2">
        <f t="shared" si="2"/>
        <v>3.2281680113736431</v>
      </c>
      <c r="AD32" s="2">
        <f t="shared" si="2"/>
        <v>29.264500242932488</v>
      </c>
      <c r="AE32" s="2">
        <f t="shared" si="2"/>
        <v>8.9594282035526938</v>
      </c>
      <c r="AF32" s="2">
        <f t="shared" si="2"/>
        <v>4.815587501120584</v>
      </c>
      <c r="AG32" s="2">
        <f t="shared" si="2"/>
        <v>2.8338918740132879</v>
      </c>
      <c r="AH32" s="2">
        <f t="shared" si="2"/>
        <v>12.655597015623396</v>
      </c>
      <c r="AI32" s="2">
        <f t="shared" si="2"/>
        <v>-1.1732474041097407</v>
      </c>
      <c r="AJ32" s="2">
        <f t="shared" si="2"/>
        <v>2.6308478982545767</v>
      </c>
      <c r="AK32" s="2">
        <f t="shared" si="2"/>
        <v>75.818183563091864</v>
      </c>
      <c r="AL32" s="2">
        <f t="shared" si="2"/>
        <v>51.673840411065925</v>
      </c>
    </row>
    <row r="33" spans="1:38" x14ac:dyDescent="0.25">
      <c r="A33">
        <f t="shared" si="1"/>
        <v>2036</v>
      </c>
      <c r="B33">
        <v>49675</v>
      </c>
      <c r="C33" s="3">
        <v>143606.41753183561</v>
      </c>
      <c r="D33" s="3">
        <v>92038.167649989497</v>
      </c>
      <c r="E33" s="4">
        <v>1.6263535368779118</v>
      </c>
      <c r="F33" s="3">
        <v>70.133216479162527</v>
      </c>
      <c r="G33" s="3">
        <v>757.00029511358434</v>
      </c>
      <c r="H33" s="3">
        <v>40195.57</v>
      </c>
      <c r="I33" s="3">
        <v>28414.5</v>
      </c>
      <c r="J33" s="3">
        <v>11781.07</v>
      </c>
      <c r="K33" s="3">
        <v>2833.1660000000002</v>
      </c>
      <c r="L33" s="3">
        <v>861.61289999999997</v>
      </c>
      <c r="M33" s="3">
        <v>4583.5039999999999</v>
      </c>
      <c r="N33" s="3">
        <v>42104.31</v>
      </c>
      <c r="O33" s="3">
        <v>12963.42</v>
      </c>
      <c r="P33" s="3">
        <v>6898.6229999999996</v>
      </c>
      <c r="Q33" s="3">
        <v>4068.0140000000001</v>
      </c>
      <c r="R33" s="3">
        <v>18174.25</v>
      </c>
      <c r="S33" s="3">
        <v>-1908.7360000000001</v>
      </c>
      <c r="T33" s="3">
        <v>3836.0169999999998</v>
      </c>
      <c r="U33" s="3">
        <v>110288.4</v>
      </c>
      <c r="V33" s="3">
        <v>76996.45</v>
      </c>
      <c r="W33" s="2">
        <f t="shared" si="3"/>
        <v>3.669295232519989</v>
      </c>
      <c r="X33" s="2">
        <f t="shared" si="2"/>
        <v>27.990093124556346</v>
      </c>
      <c r="Y33" s="2">
        <f t="shared" si="2"/>
        <v>19.786372007853259</v>
      </c>
      <c r="Z33" s="2">
        <f t="shared" si="2"/>
        <v>8.2037211167030861</v>
      </c>
      <c r="AA33" s="2">
        <f t="shared" si="2"/>
        <v>1.9728686563550863</v>
      </c>
      <c r="AB33" s="2">
        <f t="shared" si="2"/>
        <v>0.59998216988387165</v>
      </c>
      <c r="AC33" s="2">
        <f t="shared" si="2"/>
        <v>3.1917125145078549</v>
      </c>
      <c r="AD33" s="2">
        <f t="shared" si="2"/>
        <v>29.31923985268001</v>
      </c>
      <c r="AE33" s="2">
        <f t="shared" si="2"/>
        <v>9.0270478317072307</v>
      </c>
      <c r="AF33" s="2">
        <f t="shared" si="2"/>
        <v>4.8038403287030453</v>
      </c>
      <c r="AG33" s="2">
        <f t="shared" si="2"/>
        <v>2.8327522334426147</v>
      </c>
      <c r="AH33" s="2">
        <f t="shared" si="2"/>
        <v>12.655597369783989</v>
      </c>
      <c r="AI33" s="2">
        <f t="shared" si="2"/>
        <v>-1.3291439427328231</v>
      </c>
      <c r="AJ33" s="2">
        <f t="shared" si="2"/>
        <v>2.6712016537489394</v>
      </c>
      <c r="AK33" s="2">
        <f t="shared" si="2"/>
        <v>76.799074787552968</v>
      </c>
      <c r="AL33" s="2">
        <f t="shared" si="2"/>
        <v>53.616301641206888</v>
      </c>
    </row>
    <row r="34" spans="1:38" x14ac:dyDescent="0.25">
      <c r="A34">
        <f t="shared" si="1"/>
        <v>2037</v>
      </c>
      <c r="B34">
        <v>50041</v>
      </c>
      <c r="C34" s="3">
        <v>149612.14529881615</v>
      </c>
      <c r="D34" s="3">
        <v>94007.114563081952</v>
      </c>
      <c r="E34" s="4">
        <v>1.6422665188306238</v>
      </c>
      <c r="F34" s="3">
        <v>71.007030482928201</v>
      </c>
      <c r="G34" s="3">
        <v>763.97891386197387</v>
      </c>
      <c r="H34" s="3">
        <v>41728.879999999997</v>
      </c>
      <c r="I34" s="3">
        <v>29602.82</v>
      </c>
      <c r="J34" s="3">
        <v>12126.06</v>
      </c>
      <c r="K34" s="3">
        <v>2945.4290000000001</v>
      </c>
      <c r="L34" s="3">
        <v>889.00170000000003</v>
      </c>
      <c r="M34" s="3">
        <v>4720.6379999999999</v>
      </c>
      <c r="N34" s="3">
        <v>43946.25</v>
      </c>
      <c r="O34" s="3">
        <v>13605.74</v>
      </c>
      <c r="P34" s="3">
        <v>7168.5230000000001</v>
      </c>
      <c r="Q34" s="3">
        <v>4237.6779999999999</v>
      </c>
      <c r="R34" s="3">
        <v>18934.310000000001</v>
      </c>
      <c r="S34" s="3">
        <v>-2217.3739999999998</v>
      </c>
      <c r="T34" s="3">
        <v>4060.9740000000002</v>
      </c>
      <c r="U34" s="3">
        <v>116566.8</v>
      </c>
      <c r="V34" s="3">
        <v>83274.8</v>
      </c>
      <c r="W34" s="2">
        <f t="shared" si="3"/>
        <v>3.6821406421708907</v>
      </c>
      <c r="X34" s="2">
        <f t="shared" si="2"/>
        <v>27.891371998346841</v>
      </c>
      <c r="Y34" s="2">
        <f t="shared" si="2"/>
        <v>19.786374923556586</v>
      </c>
      <c r="Z34" s="2">
        <f t="shared" si="2"/>
        <v>8.1049970747902584</v>
      </c>
      <c r="AA34" s="2">
        <f t="shared" si="2"/>
        <v>1.9687098223992292</v>
      </c>
      <c r="AB34" s="2">
        <f t="shared" si="2"/>
        <v>0.5942042327007756</v>
      </c>
      <c r="AC34" s="2">
        <f t="shared" si="2"/>
        <v>3.1552505249968856</v>
      </c>
      <c r="AD34" s="2">
        <f t="shared" si="2"/>
        <v>29.373450873408295</v>
      </c>
      <c r="AE34" s="2">
        <f t="shared" si="2"/>
        <v>9.0940076909034602</v>
      </c>
      <c r="AF34" s="2">
        <f t="shared" si="2"/>
        <v>4.7914044582961566</v>
      </c>
      <c r="AG34" s="2">
        <f t="shared" si="2"/>
        <v>2.8324425076160793</v>
      </c>
      <c r="AH34" s="2">
        <f t="shared" si="2"/>
        <v>12.655596884987537</v>
      </c>
      <c r="AI34" s="2">
        <f t="shared" si="2"/>
        <v>-1.4820815486411887</v>
      </c>
      <c r="AJ34" s="2">
        <f t="shared" si="2"/>
        <v>2.7143344491779935</v>
      </c>
      <c r="AK34" s="2">
        <f t="shared" si="2"/>
        <v>77.912658606147517</v>
      </c>
      <c r="AL34" s="2">
        <f t="shared" si="2"/>
        <v>55.660454459547772</v>
      </c>
    </row>
    <row r="35" spans="1:38" x14ac:dyDescent="0.25">
      <c r="A35">
        <f t="shared" si="1"/>
        <v>2038</v>
      </c>
      <c r="B35">
        <v>50406</v>
      </c>
      <c r="C35" s="3">
        <v>155912.45216011198</v>
      </c>
      <c r="D35" s="3">
        <v>96044.955203941994</v>
      </c>
      <c r="E35" s="4">
        <v>1.658260103452601</v>
      </c>
      <c r="F35" s="3">
        <v>71.891422394664403</v>
      </c>
      <c r="G35" s="3">
        <v>771.15929545265465</v>
      </c>
      <c r="H35" s="3">
        <v>43340.39</v>
      </c>
      <c r="I35" s="3">
        <v>30849.42</v>
      </c>
      <c r="J35" s="3">
        <v>12490.97</v>
      </c>
      <c r="K35" s="3">
        <v>3062.9229999999998</v>
      </c>
      <c r="L35" s="3">
        <v>917.3723</v>
      </c>
      <c r="M35" s="3">
        <v>4866.8689999999997</v>
      </c>
      <c r="N35" s="3">
        <v>45873.98</v>
      </c>
      <c r="O35" s="3">
        <v>14278.99</v>
      </c>
      <c r="P35" s="3">
        <v>7446.6980000000003</v>
      </c>
      <c r="Q35" s="3">
        <v>4416.6360000000004</v>
      </c>
      <c r="R35" s="3">
        <v>19731.650000000001</v>
      </c>
      <c r="S35" s="3">
        <v>-2533.5839999999998</v>
      </c>
      <c r="T35" s="3">
        <v>4304.1289999999999</v>
      </c>
      <c r="U35" s="3">
        <v>123404.5</v>
      </c>
      <c r="V35" s="3">
        <v>90112.51</v>
      </c>
      <c r="W35" s="2">
        <f t="shared" si="3"/>
        <v>3.6924141350710489</v>
      </c>
      <c r="X35" s="2">
        <f t="shared" si="2"/>
        <v>27.797901578439824</v>
      </c>
      <c r="Y35" s="2">
        <f t="shared" si="2"/>
        <v>19.786373424695832</v>
      </c>
      <c r="Z35" s="2">
        <f t="shared" si="2"/>
        <v>8.0115281537439902</v>
      </c>
      <c r="AA35" s="2">
        <f t="shared" si="2"/>
        <v>1.9645146731799052</v>
      </c>
      <c r="AB35" s="2">
        <f t="shared" si="2"/>
        <v>0.58838937319638718</v>
      </c>
      <c r="AC35" s="2">
        <f t="shared" si="2"/>
        <v>3.1215396413636292</v>
      </c>
      <c r="AD35" s="2">
        <f t="shared" si="2"/>
        <v>29.422909693505684</v>
      </c>
      <c r="AE35" s="2">
        <f t="shared" si="2"/>
        <v>9.1583384150333309</v>
      </c>
      <c r="AF35" s="2">
        <f t="shared" si="2"/>
        <v>4.776204784690786</v>
      </c>
      <c r="AG35" s="2">
        <f t="shared" si="2"/>
        <v>2.832766683359198</v>
      </c>
      <c r="AH35" s="2">
        <f t="shared" si="2"/>
        <v>12.655595962108837</v>
      </c>
      <c r="AI35" s="2">
        <f t="shared" si="2"/>
        <v>-1.6250042667523268</v>
      </c>
      <c r="AJ35" s="2">
        <f t="shared" si="2"/>
        <v>2.7606063148695386</v>
      </c>
      <c r="AK35" s="2">
        <f t="shared" si="2"/>
        <v>79.149867948502006</v>
      </c>
      <c r="AL35" s="2">
        <f t="shared" si="2"/>
        <v>57.796865325073774</v>
      </c>
    </row>
    <row r="36" spans="1:38" x14ac:dyDescent="0.25">
      <c r="A36">
        <f t="shared" si="1"/>
        <v>2039</v>
      </c>
      <c r="B36">
        <v>50771</v>
      </c>
      <c r="C36" s="3">
        <v>162481.86963746717</v>
      </c>
      <c r="D36" s="3">
        <v>98129.212437941023</v>
      </c>
      <c r="E36" s="4">
        <v>1.6743296031349446</v>
      </c>
      <c r="F36" s="3">
        <v>72.787091395918836</v>
      </c>
      <c r="G36" s="3">
        <v>778.38652582441534</v>
      </c>
      <c r="H36" s="3">
        <v>45022.52</v>
      </c>
      <c r="I36" s="3">
        <v>32149.27</v>
      </c>
      <c r="J36" s="3">
        <v>12873.25</v>
      </c>
      <c r="K36" s="3">
        <v>3185.9160000000002</v>
      </c>
      <c r="L36" s="3">
        <v>946.75490000000002</v>
      </c>
      <c r="M36" s="3">
        <v>5019.607</v>
      </c>
      <c r="N36" s="3">
        <v>47885.29</v>
      </c>
      <c r="O36" s="3">
        <v>14981.76</v>
      </c>
      <c r="P36" s="3">
        <v>7737.5060000000003</v>
      </c>
      <c r="Q36" s="3">
        <v>4602.973</v>
      </c>
      <c r="R36" s="3">
        <v>20563.05</v>
      </c>
      <c r="S36" s="3">
        <v>-2862.77</v>
      </c>
      <c r="T36" s="3">
        <v>4566.7489999999998</v>
      </c>
      <c r="U36" s="3">
        <v>130834</v>
      </c>
      <c r="V36" s="3">
        <v>97542.03</v>
      </c>
      <c r="W36" s="2">
        <f t="shared" si="3"/>
        <v>3.7006340935703315</v>
      </c>
      <c r="X36" s="2">
        <f t="shared" si="2"/>
        <v>27.709257716233299</v>
      </c>
      <c r="Y36" s="2">
        <f t="shared" si="2"/>
        <v>19.786373748487815</v>
      </c>
      <c r="Z36" s="2">
        <f t="shared" si="2"/>
        <v>7.9228839677454816</v>
      </c>
      <c r="AA36" s="2">
        <f t="shared" si="2"/>
        <v>1.9607824596728733</v>
      </c>
      <c r="AB36" s="2">
        <f t="shared" si="2"/>
        <v>0.5826834108398794</v>
      </c>
      <c r="AC36" s="2">
        <f t="shared" si="2"/>
        <v>3.0893336045429862</v>
      </c>
      <c r="AD36" s="2">
        <f t="shared" si="2"/>
        <v>29.471158909509491</v>
      </c>
      <c r="AE36" s="2">
        <f t="shared" si="2"/>
        <v>9.2205733682333939</v>
      </c>
      <c r="AF36" s="2">
        <f t="shared" si="2"/>
        <v>4.7620734653435974</v>
      </c>
      <c r="AG36" s="2">
        <f t="shared" si="2"/>
        <v>2.8329148416806418</v>
      </c>
      <c r="AH36" s="2">
        <f t="shared" si="2"/>
        <v>12.655596618798572</v>
      </c>
      <c r="AI36" s="2">
        <f t="shared" si="2"/>
        <v>-1.7619011932761914</v>
      </c>
      <c r="AJ36" s="2">
        <f t="shared" si="2"/>
        <v>2.8106206619787315</v>
      </c>
      <c r="AK36" s="2">
        <f t="shared" si="2"/>
        <v>80.522214750433051</v>
      </c>
      <c r="AL36" s="2">
        <f t="shared" si="2"/>
        <v>60.032562536138798</v>
      </c>
    </row>
    <row r="37" spans="1:38" x14ac:dyDescent="0.25">
      <c r="A37">
        <f t="shared" si="1"/>
        <v>2040</v>
      </c>
      <c r="B37">
        <v>51136</v>
      </c>
      <c r="C37" s="3">
        <v>169317.9059951847</v>
      </c>
      <c r="D37" s="3">
        <v>100252.75896141253</v>
      </c>
      <c r="E37" s="4">
        <v>1.6904920748061021</v>
      </c>
      <c r="F37" s="3">
        <v>73.693000500266905</v>
      </c>
      <c r="G37" s="3">
        <v>785.63957492486873</v>
      </c>
      <c r="H37" s="3">
        <v>46773.48</v>
      </c>
      <c r="I37" s="3">
        <v>33501.879999999997</v>
      </c>
      <c r="J37" s="3">
        <v>13271.6</v>
      </c>
      <c r="K37" s="3">
        <v>3314.337</v>
      </c>
      <c r="L37" s="3">
        <v>977.19240000000002</v>
      </c>
      <c r="M37" s="3">
        <v>5178.1779999999999</v>
      </c>
      <c r="N37" s="3">
        <v>49981.67</v>
      </c>
      <c r="O37" s="3">
        <v>15716.15</v>
      </c>
      <c r="P37" s="3">
        <v>8042</v>
      </c>
      <c r="Q37" s="3">
        <v>4795.3220000000001</v>
      </c>
      <c r="R37" s="3">
        <v>21428.19</v>
      </c>
      <c r="S37" s="3">
        <v>-3208.1930000000002</v>
      </c>
      <c r="T37" s="3">
        <v>4850.2920000000004</v>
      </c>
      <c r="U37" s="3">
        <v>138892.5</v>
      </c>
      <c r="V37" s="3">
        <v>105600.5</v>
      </c>
      <c r="W37" s="2">
        <f t="shared" si="3"/>
        <v>3.7072106638947062</v>
      </c>
      <c r="X37" s="2">
        <f t="shared" ref="X37:AL53" si="4">100*H37/$C37</f>
        <v>27.624650638740011</v>
      </c>
      <c r="Y37" s="2">
        <f t="shared" si="4"/>
        <v>19.786377467338138</v>
      </c>
      <c r="Z37" s="2">
        <f t="shared" si="4"/>
        <v>7.8382731714018696</v>
      </c>
      <c r="AA37" s="2">
        <f t="shared" si="4"/>
        <v>1.9574639672748244</v>
      </c>
      <c r="AB37" s="2">
        <f t="shared" si="4"/>
        <v>0.57713470660793009</v>
      </c>
      <c r="AC37" s="2">
        <f t="shared" si="4"/>
        <v>3.0582577604918315</v>
      </c>
      <c r="AD37" s="2">
        <f t="shared" si="4"/>
        <v>29.519423658252336</v>
      </c>
      <c r="AE37" s="2">
        <f t="shared" si="4"/>
        <v>9.2820365971493626</v>
      </c>
      <c r="AF37" s="2">
        <f t="shared" si="4"/>
        <v>4.7496453211680461</v>
      </c>
      <c r="AG37" s="2">
        <f t="shared" si="4"/>
        <v>2.8321410968408598</v>
      </c>
      <c r="AH37" s="2">
        <f t="shared" si="4"/>
        <v>12.655595918254154</v>
      </c>
      <c r="AI37" s="2">
        <f t="shared" si="4"/>
        <v>-1.8947747913272914</v>
      </c>
      <c r="AJ37" s="2">
        <f t="shared" si="4"/>
        <v>2.8646066530836611</v>
      </c>
      <c r="AK37" s="2">
        <f t="shared" si="4"/>
        <v>82.030603428293063</v>
      </c>
      <c r="AL37" s="2">
        <f t="shared" si="4"/>
        <v>62.36818213603658</v>
      </c>
    </row>
    <row r="38" spans="1:38" x14ac:dyDescent="0.25">
      <c r="A38">
        <f t="shared" si="1"/>
        <v>2041</v>
      </c>
      <c r="B38">
        <v>51502</v>
      </c>
      <c r="C38" s="3">
        <v>176369.63168983607</v>
      </c>
      <c r="D38" s="3">
        <v>102380.41870885095</v>
      </c>
      <c r="E38" s="4">
        <v>1.7067453841981777</v>
      </c>
      <c r="F38" s="3">
        <v>74.610492769971543</v>
      </c>
      <c r="G38" s="3">
        <v>792.60298643053284</v>
      </c>
      <c r="H38" s="3">
        <v>48582.84</v>
      </c>
      <c r="I38" s="3">
        <v>34897.160000000003</v>
      </c>
      <c r="J38" s="3">
        <v>13685.68</v>
      </c>
      <c r="K38" s="3">
        <v>3447.9679999999998</v>
      </c>
      <c r="L38" s="3">
        <v>1008.722</v>
      </c>
      <c r="M38" s="3">
        <v>5342.62</v>
      </c>
      <c r="N38" s="3">
        <v>52134.080000000002</v>
      </c>
      <c r="O38" s="3">
        <v>16461.46</v>
      </c>
      <c r="P38" s="3">
        <v>8359.2450000000008</v>
      </c>
      <c r="Q38" s="3">
        <v>4992.7460000000001</v>
      </c>
      <c r="R38" s="3">
        <v>22320.63</v>
      </c>
      <c r="S38" s="3">
        <v>-3551.241</v>
      </c>
      <c r="T38" s="3">
        <v>5156.3440000000001</v>
      </c>
      <c r="U38" s="3">
        <v>147600.1</v>
      </c>
      <c r="V38" s="3">
        <v>114308.1</v>
      </c>
      <c r="W38" s="2">
        <f t="shared" si="3"/>
        <v>3.7124711557499506</v>
      </c>
      <c r="X38" s="2">
        <f t="shared" si="4"/>
        <v>27.546034730875814</v>
      </c>
      <c r="Y38" s="2">
        <f t="shared" si="4"/>
        <v>19.786376864113549</v>
      </c>
      <c r="Z38" s="2">
        <f t="shared" si="4"/>
        <v>7.7596578667622662</v>
      </c>
      <c r="AA38" s="2">
        <f t="shared" si="4"/>
        <v>1.9549669446855806</v>
      </c>
      <c r="AB38" s="2">
        <f t="shared" si="4"/>
        <v>0.5719363307249743</v>
      </c>
      <c r="AC38" s="2">
        <f t="shared" si="4"/>
        <v>3.0292176429758273</v>
      </c>
      <c r="AD38" s="2">
        <f t="shared" si="4"/>
        <v>29.55955597371949</v>
      </c>
      <c r="AE38" s="2">
        <f t="shared" si="4"/>
        <v>9.3335002416681068</v>
      </c>
      <c r="AF38" s="2">
        <f t="shared" si="4"/>
        <v>4.7396169736865943</v>
      </c>
      <c r="AG38" s="2">
        <f t="shared" si="4"/>
        <v>2.8308422216247817</v>
      </c>
      <c r="AH38" s="2">
        <f t="shared" si="4"/>
        <v>12.655597103731042</v>
      </c>
      <c r="AI38" s="2">
        <f t="shared" si="4"/>
        <v>-2.0135218098347103</v>
      </c>
      <c r="AJ38" s="2">
        <f t="shared" si="4"/>
        <v>2.9236008209553646</v>
      </c>
      <c r="AK38" s="2">
        <f t="shared" si="4"/>
        <v>83.687933453061689</v>
      </c>
      <c r="AL38" s="2">
        <f t="shared" si="4"/>
        <v>64.811667918557788</v>
      </c>
    </row>
    <row r="39" spans="1:38" x14ac:dyDescent="0.25">
      <c r="A39">
        <f t="shared" si="1"/>
        <v>2042</v>
      </c>
      <c r="B39">
        <v>51867</v>
      </c>
      <c r="C39" s="3">
        <v>183678.16945979322</v>
      </c>
      <c r="D39" s="3">
        <v>104532.30643400477</v>
      </c>
      <c r="E39" s="4">
        <v>1.7230861639498436</v>
      </c>
      <c r="F39" s="3">
        <v>75.539913714283458</v>
      </c>
      <c r="G39" s="3">
        <v>799.44038729377587</v>
      </c>
      <c r="H39" s="3">
        <v>50457.33</v>
      </c>
      <c r="I39" s="3">
        <v>36343.25</v>
      </c>
      <c r="J39" s="3">
        <v>14114.08</v>
      </c>
      <c r="K39" s="3">
        <v>3586.77</v>
      </c>
      <c r="L39" s="3">
        <v>1041.3820000000001</v>
      </c>
      <c r="M39" s="3">
        <v>5511.0709999999999</v>
      </c>
      <c r="N39" s="3">
        <v>54356.72</v>
      </c>
      <c r="O39" s="3">
        <v>17224.89</v>
      </c>
      <c r="P39" s="3">
        <v>8688.6550000000007</v>
      </c>
      <c r="Q39" s="3">
        <v>5197.6059999999998</v>
      </c>
      <c r="R39" s="3">
        <v>23245.57</v>
      </c>
      <c r="S39" s="3">
        <v>-3899.3879999999999</v>
      </c>
      <c r="T39" s="3">
        <v>5485.8220000000001</v>
      </c>
      <c r="U39" s="3">
        <v>156985.29999999999</v>
      </c>
      <c r="V39" s="3">
        <v>123693.3</v>
      </c>
      <c r="W39" s="2">
        <f t="shared" si="3"/>
        <v>3.7166790537404779</v>
      </c>
      <c r="X39" s="2">
        <f t="shared" si="4"/>
        <v>27.470510049396484</v>
      </c>
      <c r="Y39" s="2">
        <f t="shared" si="4"/>
        <v>19.786374236463338</v>
      </c>
      <c r="Z39" s="2">
        <f t="shared" si="4"/>
        <v>7.6841358129331443</v>
      </c>
      <c r="AA39" s="2">
        <f t="shared" si="4"/>
        <v>1.9527470306073236</v>
      </c>
      <c r="AB39" s="2">
        <f t="shared" si="4"/>
        <v>0.56696013634214515</v>
      </c>
      <c r="AC39" s="2">
        <f t="shared" si="4"/>
        <v>3.0003952109324357</v>
      </c>
      <c r="AD39" s="2">
        <f t="shared" si="4"/>
        <v>29.593456946933792</v>
      </c>
      <c r="AE39" s="2">
        <f t="shared" si="4"/>
        <v>9.3777556966400919</v>
      </c>
      <c r="AF39" s="2">
        <f t="shared" si="4"/>
        <v>4.7303688977050316</v>
      </c>
      <c r="AG39" s="2">
        <f t="shared" si="4"/>
        <v>2.829735300219085</v>
      </c>
      <c r="AH39" s="2">
        <f t="shared" si="4"/>
        <v>12.655597596800096</v>
      </c>
      <c r="AI39" s="2">
        <f t="shared" si="4"/>
        <v>-2.1229458086762825</v>
      </c>
      <c r="AJ39" s="2">
        <f t="shared" si="4"/>
        <v>2.9866488849132584</v>
      </c>
      <c r="AK39" s="2">
        <f t="shared" si="4"/>
        <v>85.467587390326074</v>
      </c>
      <c r="AL39" s="2">
        <f t="shared" si="4"/>
        <v>67.342406756223809</v>
      </c>
    </row>
    <row r="40" spans="1:38" x14ac:dyDescent="0.25">
      <c r="A40">
        <f t="shared" si="1"/>
        <v>2043</v>
      </c>
      <c r="B40">
        <v>52232</v>
      </c>
      <c r="C40" s="3">
        <v>191278.12908087653</v>
      </c>
      <c r="D40" s="3">
        <v>106722.99750226593</v>
      </c>
      <c r="E40" s="4">
        <v>1.7394961946773324</v>
      </c>
      <c r="F40" s="3">
        <v>76.480916224258749</v>
      </c>
      <c r="G40" s="3">
        <v>806.25853196101775</v>
      </c>
      <c r="H40" s="3">
        <v>52409.48</v>
      </c>
      <c r="I40" s="3">
        <v>37847.01</v>
      </c>
      <c r="J40" s="3">
        <v>14562.47</v>
      </c>
      <c r="K40" s="3">
        <v>3730.8829999999998</v>
      </c>
      <c r="L40" s="3">
        <v>1075.1980000000001</v>
      </c>
      <c r="M40" s="3">
        <v>5688.9170000000004</v>
      </c>
      <c r="N40" s="3">
        <v>56662.36</v>
      </c>
      <c r="O40" s="3">
        <v>18016.22</v>
      </c>
      <c r="P40" s="3">
        <v>9029.5319999999992</v>
      </c>
      <c r="Q40" s="3">
        <v>5409.22</v>
      </c>
      <c r="R40" s="3">
        <v>24207.39</v>
      </c>
      <c r="S40" s="3">
        <v>-4252.8829999999998</v>
      </c>
      <c r="T40" s="3">
        <v>5839.9260000000004</v>
      </c>
      <c r="U40" s="3">
        <v>167078.1</v>
      </c>
      <c r="V40" s="3">
        <v>133786.1</v>
      </c>
      <c r="W40" s="2">
        <f t="shared" si="3"/>
        <v>3.7200463992488477</v>
      </c>
      <c r="X40" s="2">
        <f t="shared" si="4"/>
        <v>27.399619732708771</v>
      </c>
      <c r="Y40" s="2">
        <f t="shared" si="4"/>
        <v>19.786376091119891</v>
      </c>
      <c r="Z40" s="2">
        <f t="shared" si="4"/>
        <v>7.6132436415888787</v>
      </c>
      <c r="AA40" s="2">
        <f t="shared" si="4"/>
        <v>1.9505016166393503</v>
      </c>
      <c r="AB40" s="2">
        <f t="shared" si="4"/>
        <v>0.56211235710350504</v>
      </c>
      <c r="AC40" s="2">
        <f t="shared" si="4"/>
        <v>2.9741596842964748</v>
      </c>
      <c r="AD40" s="2">
        <f t="shared" si="4"/>
        <v>29.623020819093188</v>
      </c>
      <c r="AE40" s="2">
        <f t="shared" si="4"/>
        <v>9.4188604241221707</v>
      </c>
      <c r="AF40" s="2">
        <f t="shared" si="4"/>
        <v>4.7206296106033729</v>
      </c>
      <c r="AG40" s="2">
        <f t="shared" si="4"/>
        <v>2.8279343937501942</v>
      </c>
      <c r="AH40" s="2">
        <f t="shared" si="4"/>
        <v>12.655597436215299</v>
      </c>
      <c r="AI40" s="2">
        <f t="shared" si="4"/>
        <v>-2.2234026547811898</v>
      </c>
      <c r="AJ40" s="2">
        <f t="shared" si="4"/>
        <v>3.0531070269569365</v>
      </c>
      <c r="AK40" s="2">
        <f t="shared" si="4"/>
        <v>87.348250844379479</v>
      </c>
      <c r="AL40" s="2">
        <f t="shared" si="4"/>
        <v>69.943229078444375</v>
      </c>
    </row>
    <row r="41" spans="1:38" x14ac:dyDescent="0.25">
      <c r="A41">
        <f t="shared" si="1"/>
        <v>2044</v>
      </c>
      <c r="B41">
        <v>52597</v>
      </c>
      <c r="C41" s="3">
        <v>199156.14519854807</v>
      </c>
      <c r="D41" s="3">
        <v>108939.76115742377</v>
      </c>
      <c r="E41" s="4">
        <v>1.7560857239775254</v>
      </c>
      <c r="F41" s="3">
        <v>77.43370468921664</v>
      </c>
      <c r="G41" s="3">
        <v>813.00840656243042</v>
      </c>
      <c r="H41" s="3">
        <v>54436.81</v>
      </c>
      <c r="I41" s="3">
        <v>39405.78</v>
      </c>
      <c r="J41" s="3">
        <v>15031.03</v>
      </c>
      <c r="K41" s="3">
        <v>3880.6779999999999</v>
      </c>
      <c r="L41" s="3">
        <v>1110.241</v>
      </c>
      <c r="M41" s="3">
        <v>5875.8019999999997</v>
      </c>
      <c r="N41" s="3">
        <v>59055.47</v>
      </c>
      <c r="O41" s="3">
        <v>18834.490000000002</v>
      </c>
      <c r="P41" s="3">
        <v>9388.7209999999995</v>
      </c>
      <c r="Q41" s="3">
        <v>5627.8609999999999</v>
      </c>
      <c r="R41" s="3">
        <v>25204.400000000001</v>
      </c>
      <c r="S41" s="3">
        <v>-4618.6620000000003</v>
      </c>
      <c r="T41" s="3">
        <v>6219.884</v>
      </c>
      <c r="U41" s="3">
        <v>177916.7</v>
      </c>
      <c r="V41" s="3">
        <v>144624.70000000001</v>
      </c>
      <c r="W41" s="2">
        <f t="shared" si="3"/>
        <v>3.7227404429425519</v>
      </c>
      <c r="X41" s="2">
        <f t="shared" si="4"/>
        <v>27.333733511325701</v>
      </c>
      <c r="Y41" s="2">
        <f t="shared" si="4"/>
        <v>19.786374134081846</v>
      </c>
      <c r="Z41" s="2">
        <f t="shared" si="4"/>
        <v>7.5473593772438523</v>
      </c>
      <c r="AA41" s="2">
        <f t="shared" si="4"/>
        <v>1.9485605107144299</v>
      </c>
      <c r="AB41" s="2">
        <f t="shared" si="4"/>
        <v>0.55747262977657497</v>
      </c>
      <c r="AC41" s="2">
        <f t="shared" si="4"/>
        <v>2.9503493322498975</v>
      </c>
      <c r="AD41" s="2">
        <f t="shared" si="4"/>
        <v>29.652848492887248</v>
      </c>
      <c r="AE41" s="2">
        <f t="shared" si="4"/>
        <v>9.4571472957678608</v>
      </c>
      <c r="AF41" s="2">
        <f t="shared" si="4"/>
        <v>4.7142512176262228</v>
      </c>
      <c r="AG41" s="2">
        <f t="shared" si="4"/>
        <v>2.825853550433667</v>
      </c>
      <c r="AH41" s="2">
        <f t="shared" si="4"/>
        <v>12.65559743329665</v>
      </c>
      <c r="AI41" s="2">
        <f t="shared" si="4"/>
        <v>-2.3191159857987009</v>
      </c>
      <c r="AJ41" s="2">
        <f t="shared" si="4"/>
        <v>3.1231192960674687</v>
      </c>
      <c r="AK41" s="2">
        <f t="shared" si="4"/>
        <v>89.335280024940488</v>
      </c>
      <c r="AL41" s="2">
        <f t="shared" si="4"/>
        <v>72.618748397553532</v>
      </c>
    </row>
    <row r="42" spans="1:38" x14ac:dyDescent="0.25">
      <c r="A42">
        <f t="shared" si="1"/>
        <v>2045</v>
      </c>
      <c r="B42">
        <v>52963</v>
      </c>
      <c r="C42" s="3">
        <v>207342.04406482048</v>
      </c>
      <c r="D42" s="3">
        <v>111193.61166669174</v>
      </c>
      <c r="E42" s="4">
        <v>1.7726947248503564</v>
      </c>
      <c r="F42" s="3">
        <v>78.397551636067746</v>
      </c>
      <c r="G42" s="3">
        <v>819.77215190972424</v>
      </c>
      <c r="H42" s="3">
        <v>56596.37</v>
      </c>
      <c r="I42" s="3">
        <v>41025.47</v>
      </c>
      <c r="J42" s="3">
        <v>15570.9</v>
      </c>
      <c r="K42" s="3">
        <v>4035.895</v>
      </c>
      <c r="L42" s="3">
        <v>1146.434</v>
      </c>
      <c r="M42" s="3">
        <v>6123.11</v>
      </c>
      <c r="N42" s="3">
        <v>61548.13</v>
      </c>
      <c r="O42" s="3">
        <v>19690.669999999998</v>
      </c>
      <c r="P42" s="3">
        <v>9764.4279999999999</v>
      </c>
      <c r="Q42" s="3">
        <v>5852.6620000000003</v>
      </c>
      <c r="R42" s="3">
        <v>26240.37</v>
      </c>
      <c r="S42" s="3">
        <v>-4951.76</v>
      </c>
      <c r="T42" s="3">
        <v>6627.2079999999996</v>
      </c>
      <c r="U42" s="3">
        <v>189495.6</v>
      </c>
      <c r="V42" s="3">
        <v>156203.6</v>
      </c>
      <c r="W42" s="2">
        <f t="shared" si="3"/>
        <v>3.7248937283571464</v>
      </c>
      <c r="X42" s="2">
        <f t="shared" si="4"/>
        <v>27.296137768520556</v>
      </c>
      <c r="Y42" s="2">
        <f t="shared" si="4"/>
        <v>19.786372891729755</v>
      </c>
      <c r="Z42" s="2">
        <f t="shared" si="4"/>
        <v>7.5097648767908041</v>
      </c>
      <c r="AA42" s="2">
        <f t="shared" si="4"/>
        <v>1.9464913728439346</v>
      </c>
      <c r="AB42" s="2">
        <f t="shared" si="4"/>
        <v>0.55291921383855702</v>
      </c>
      <c r="AC42" s="2">
        <f t="shared" si="4"/>
        <v>2.9531444177746011</v>
      </c>
      <c r="AD42" s="2">
        <f t="shared" si="4"/>
        <v>29.684346113978922</v>
      </c>
      <c r="AE42" s="2">
        <f t="shared" si="4"/>
        <v>9.4967087301619273</v>
      </c>
      <c r="AF42" s="2">
        <f t="shared" si="4"/>
        <v>4.7093333356679885</v>
      </c>
      <c r="AG42" s="2">
        <f t="shared" si="4"/>
        <v>2.8227087402351967</v>
      </c>
      <c r="AH42" s="2">
        <f t="shared" si="4"/>
        <v>12.655595307913808</v>
      </c>
      <c r="AI42" s="2">
        <f t="shared" si="4"/>
        <v>-2.3882083454583634</v>
      </c>
      <c r="AJ42" s="2">
        <f t="shared" si="4"/>
        <v>3.1962682869703758</v>
      </c>
      <c r="AK42" s="2">
        <f t="shared" si="4"/>
        <v>91.392751940247479</v>
      </c>
      <c r="AL42" s="2">
        <f t="shared" si="4"/>
        <v>75.336191800620384</v>
      </c>
    </row>
    <row r="43" spans="1:38" x14ac:dyDescent="0.25">
      <c r="A43">
        <f t="shared" si="1"/>
        <v>2046</v>
      </c>
      <c r="B43">
        <v>53328</v>
      </c>
      <c r="C43" s="3">
        <v>215821.88275154567</v>
      </c>
      <c r="D43" s="3">
        <v>113471.7661329254</v>
      </c>
      <c r="E43" s="4">
        <v>1.7893307012718118</v>
      </c>
      <c r="F43" s="3">
        <v>79.372737159696399</v>
      </c>
      <c r="G43" s="3">
        <v>826.42703978002748</v>
      </c>
      <c r="H43" s="3">
        <v>58779.64</v>
      </c>
      <c r="I43" s="3">
        <v>42703.33</v>
      </c>
      <c r="J43" s="3">
        <v>16076.31</v>
      </c>
      <c r="K43" s="3">
        <v>4196.6719999999996</v>
      </c>
      <c r="L43" s="3">
        <v>1183.8119999999999</v>
      </c>
      <c r="M43" s="3">
        <v>6324.7169999999996</v>
      </c>
      <c r="N43" s="3">
        <v>64118.61</v>
      </c>
      <c r="O43" s="3">
        <v>20565.189999999999</v>
      </c>
      <c r="P43" s="3">
        <v>10156.219999999999</v>
      </c>
      <c r="Q43" s="3">
        <v>6083.6419999999998</v>
      </c>
      <c r="R43" s="3">
        <v>27313.55</v>
      </c>
      <c r="S43" s="3">
        <v>-5338.9709999999995</v>
      </c>
      <c r="T43" s="3">
        <v>7061.7790000000005</v>
      </c>
      <c r="U43" s="3">
        <v>201896.4</v>
      </c>
      <c r="V43" s="3">
        <v>168604.4</v>
      </c>
      <c r="W43" s="2">
        <f t="shared" si="3"/>
        <v>3.7266189821821722</v>
      </c>
      <c r="X43" s="2">
        <f t="shared" si="4"/>
        <v>27.235254947556534</v>
      </c>
      <c r="Y43" s="2">
        <f t="shared" si="4"/>
        <v>19.786376365347582</v>
      </c>
      <c r="Z43" s="2">
        <f t="shared" si="4"/>
        <v>7.4488785822089509</v>
      </c>
      <c r="AA43" s="2">
        <f t="shared" si="4"/>
        <v>1.9445071771666509</v>
      </c>
      <c r="AB43" s="2">
        <f t="shared" si="4"/>
        <v>0.54851342454592766</v>
      </c>
      <c r="AC43" s="2">
        <f t="shared" si="4"/>
        <v>2.9305262836952539</v>
      </c>
      <c r="AD43" s="2">
        <f t="shared" si="4"/>
        <v>29.709040243066269</v>
      </c>
      <c r="AE43" s="2">
        <f t="shared" si="4"/>
        <v>9.5287788883181328</v>
      </c>
      <c r="AF43" s="2">
        <f t="shared" si="4"/>
        <v>4.7058342140828451</v>
      </c>
      <c r="AG43" s="2">
        <f t="shared" si="4"/>
        <v>2.818825376944512</v>
      </c>
      <c r="AH43" s="2">
        <f t="shared" si="4"/>
        <v>12.655598056960416</v>
      </c>
      <c r="AI43" s="2">
        <f t="shared" si="4"/>
        <v>-2.4737857588547811</v>
      </c>
      <c r="AJ43" s="2">
        <f t="shared" si="4"/>
        <v>3.2720403093367163</v>
      </c>
      <c r="AK43" s="2">
        <f t="shared" si="4"/>
        <v>93.547696566257514</v>
      </c>
      <c r="AL43" s="2">
        <f t="shared" si="4"/>
        <v>78.12201332433817</v>
      </c>
    </row>
    <row r="44" spans="1:38" x14ac:dyDescent="0.25">
      <c r="A44">
        <f t="shared" si="1"/>
        <v>2047</v>
      </c>
      <c r="B44">
        <v>53693</v>
      </c>
      <c r="C44" s="3">
        <v>224638.14516548428</v>
      </c>
      <c r="D44" s="3">
        <v>115791.21230659576</v>
      </c>
      <c r="E44" s="4">
        <v>1.8059915215394877</v>
      </c>
      <c r="F44" s="3">
        <v>80.360784935831759</v>
      </c>
      <c r="G44" s="3">
        <v>833.04706333150773</v>
      </c>
      <c r="H44" s="3">
        <v>61045.54</v>
      </c>
      <c r="I44" s="3">
        <v>44447.75</v>
      </c>
      <c r="J44" s="3">
        <v>16597.79</v>
      </c>
      <c r="K44" s="3">
        <v>4363.3010000000004</v>
      </c>
      <c r="L44" s="3">
        <v>1222.4069999999999</v>
      </c>
      <c r="M44" s="3">
        <v>6530.2160000000003</v>
      </c>
      <c r="N44" s="3">
        <v>66776.94</v>
      </c>
      <c r="O44" s="3">
        <v>21458.35</v>
      </c>
      <c r="P44" s="3">
        <v>10566.38</v>
      </c>
      <c r="Q44" s="3">
        <v>6322.9059999999999</v>
      </c>
      <c r="R44" s="3">
        <v>28429.3</v>
      </c>
      <c r="S44" s="3">
        <v>-5731.4059999999999</v>
      </c>
      <c r="T44" s="3">
        <v>7526.692</v>
      </c>
      <c r="U44" s="3">
        <v>215154.5</v>
      </c>
      <c r="V44" s="3">
        <v>181862.5</v>
      </c>
      <c r="W44" s="2">
        <f t="shared" si="3"/>
        <v>3.7279971312019429</v>
      </c>
      <c r="X44" s="2">
        <f t="shared" si="4"/>
        <v>27.175055222713645</v>
      </c>
      <c r="Y44" s="2">
        <f t="shared" si="4"/>
        <v>19.786376871682524</v>
      </c>
      <c r="Z44" s="2">
        <f t="shared" si="4"/>
        <v>7.3886783510311211</v>
      </c>
      <c r="AA44" s="2">
        <f t="shared" si="4"/>
        <v>1.9423686911168561</v>
      </c>
      <c r="AB44" s="2">
        <f t="shared" si="4"/>
        <v>0.54416715340107924</v>
      </c>
      <c r="AC44" s="2">
        <f t="shared" si="4"/>
        <v>2.9069933760312097</v>
      </c>
      <c r="AD44" s="2">
        <f t="shared" si="4"/>
        <v>29.726447371975674</v>
      </c>
      <c r="AE44" s="2">
        <f t="shared" si="4"/>
        <v>9.5524070429767249</v>
      </c>
      <c r="AF44" s="2">
        <f t="shared" si="4"/>
        <v>4.7037336389223032</v>
      </c>
      <c r="AG44" s="2">
        <f t="shared" si="4"/>
        <v>2.8147071795585306</v>
      </c>
      <c r="AH44" s="2">
        <f t="shared" si="4"/>
        <v>12.65559772987663</v>
      </c>
      <c r="AI44" s="2">
        <f t="shared" si="4"/>
        <v>-2.5513948202242509</v>
      </c>
      <c r="AJ44" s="2">
        <f t="shared" si="4"/>
        <v>3.3505850016947512</v>
      </c>
      <c r="AK44" s="2">
        <f t="shared" si="4"/>
        <v>95.778257001499924</v>
      </c>
      <c r="AL44" s="2">
        <f t="shared" si="4"/>
        <v>80.957977936484156</v>
      </c>
    </row>
    <row r="45" spans="1:38" x14ac:dyDescent="0.25">
      <c r="A45">
        <f t="shared" si="1"/>
        <v>2048</v>
      </c>
      <c r="B45">
        <v>54058</v>
      </c>
      <c r="C45" s="3">
        <v>233787.00014070555</v>
      </c>
      <c r="D45" s="3">
        <v>118144.19846290463</v>
      </c>
      <c r="E45" s="4">
        <v>1.8226753489370195</v>
      </c>
      <c r="F45" s="3">
        <v>81.361022433866054</v>
      </c>
      <c r="G45" s="3">
        <v>839.61585953886186</v>
      </c>
      <c r="H45" s="3">
        <v>63396.52</v>
      </c>
      <c r="I45" s="3">
        <v>46257.97</v>
      </c>
      <c r="J45" s="3">
        <v>17138.55</v>
      </c>
      <c r="K45" s="3">
        <v>4536.1189999999997</v>
      </c>
      <c r="L45" s="3">
        <v>1262.249</v>
      </c>
      <c r="M45" s="3">
        <v>6742.2659999999996</v>
      </c>
      <c r="N45" s="3">
        <v>69532.539999999994</v>
      </c>
      <c r="O45" s="3">
        <v>22380.11</v>
      </c>
      <c r="P45" s="3">
        <v>10995.01</v>
      </c>
      <c r="Q45" s="3">
        <v>6570.2879999999996</v>
      </c>
      <c r="R45" s="3">
        <v>29587.14</v>
      </c>
      <c r="S45" s="3">
        <v>-6136.0209999999997</v>
      </c>
      <c r="T45" s="3">
        <v>8023.3280000000004</v>
      </c>
      <c r="U45" s="3">
        <v>229313.8</v>
      </c>
      <c r="V45" s="3">
        <v>196021.8</v>
      </c>
      <c r="W45" s="2">
        <f t="shared" si="3"/>
        <v>3.7291007159971095</v>
      </c>
      <c r="X45" s="2">
        <f t="shared" si="4"/>
        <v>27.117213515655095</v>
      </c>
      <c r="Y45" s="2">
        <f t="shared" si="4"/>
        <v>19.786373909652578</v>
      </c>
      <c r="Z45" s="2">
        <f t="shared" si="4"/>
        <v>7.3308396060025158</v>
      </c>
      <c r="AA45" s="2">
        <f t="shared" si="4"/>
        <v>1.9402785429771201</v>
      </c>
      <c r="AB45" s="2">
        <f t="shared" si="4"/>
        <v>0.53991410952718111</v>
      </c>
      <c r="AC45" s="2">
        <f t="shared" si="4"/>
        <v>2.8839353753382961</v>
      </c>
      <c r="AD45" s="2">
        <f t="shared" si="4"/>
        <v>29.741833360345776</v>
      </c>
      <c r="AE45" s="2">
        <f t="shared" si="4"/>
        <v>9.5728633271013575</v>
      </c>
      <c r="AF45" s="2">
        <f t="shared" si="4"/>
        <v>4.7030031581664566</v>
      </c>
      <c r="AG45" s="2">
        <f t="shared" si="4"/>
        <v>2.8103735434586388</v>
      </c>
      <c r="AH45" s="2">
        <f t="shared" si="4"/>
        <v>12.655596753537568</v>
      </c>
      <c r="AI45" s="2">
        <f t="shared" si="4"/>
        <v>-2.6246202724304659</v>
      </c>
      <c r="AJ45" s="2">
        <f t="shared" si="4"/>
        <v>3.4318965533460508</v>
      </c>
      <c r="AK45" s="2">
        <f t="shared" si="4"/>
        <v>98.086634356053438</v>
      </c>
      <c r="AL45" s="2">
        <f t="shared" si="4"/>
        <v>83.846321601296722</v>
      </c>
    </row>
    <row r="46" spans="1:38" x14ac:dyDescent="0.25">
      <c r="A46">
        <f t="shared" si="1"/>
        <v>2049</v>
      </c>
      <c r="B46">
        <v>54424</v>
      </c>
      <c r="C46" s="3">
        <v>243270.16275407604</v>
      </c>
      <c r="D46" s="3">
        <v>120525.9449579072</v>
      </c>
      <c r="E46" s="4">
        <v>1.8393998899550246</v>
      </c>
      <c r="F46" s="3">
        <v>82.373086905043877</v>
      </c>
      <c r="G46" s="3">
        <v>846.14431716278671</v>
      </c>
      <c r="H46" s="3">
        <v>65834.14</v>
      </c>
      <c r="I46" s="3">
        <v>48134.35</v>
      </c>
      <c r="J46" s="3">
        <v>17699.79</v>
      </c>
      <c r="K46" s="3">
        <v>4715.3180000000002</v>
      </c>
      <c r="L46" s="3">
        <v>1303.376</v>
      </c>
      <c r="M46" s="3">
        <v>6962.1959999999999</v>
      </c>
      <c r="N46" s="3">
        <v>72386.8</v>
      </c>
      <c r="O46" s="3">
        <v>23334.7</v>
      </c>
      <c r="P46" s="3">
        <v>11440.77</v>
      </c>
      <c r="Q46" s="3">
        <v>6824.0389999999998</v>
      </c>
      <c r="R46" s="3">
        <v>30787.29</v>
      </c>
      <c r="S46" s="3">
        <v>-6552.6610000000001</v>
      </c>
      <c r="T46" s="3">
        <v>8553.3680000000004</v>
      </c>
      <c r="U46" s="3">
        <v>244419.9</v>
      </c>
      <c r="V46" s="3">
        <v>211127.9</v>
      </c>
      <c r="W46" s="2">
        <f t="shared" si="3"/>
        <v>3.7299839782865232</v>
      </c>
      <c r="X46" s="2">
        <f t="shared" si="4"/>
        <v>27.062151500491375</v>
      </c>
      <c r="Y46" s="2">
        <f t="shared" si="4"/>
        <v>19.786376370644124</v>
      </c>
      <c r="Z46" s="2">
        <f t="shared" si="4"/>
        <v>7.2757751298472533</v>
      </c>
      <c r="AA46" s="2">
        <f t="shared" si="4"/>
        <v>1.9383051117398056</v>
      </c>
      <c r="AB46" s="2">
        <f t="shared" si="4"/>
        <v>0.53577306203292763</v>
      </c>
      <c r="AC46" s="2">
        <f t="shared" si="4"/>
        <v>2.8619194072879974</v>
      </c>
      <c r="AD46" s="2">
        <f t="shared" si="4"/>
        <v>29.755724738498429</v>
      </c>
      <c r="AE46" s="2">
        <f t="shared" si="4"/>
        <v>9.5920928961556431</v>
      </c>
      <c r="AF46" s="2">
        <f t="shared" si="4"/>
        <v>4.7029072001590162</v>
      </c>
      <c r="AG46" s="2">
        <f t="shared" si="4"/>
        <v>2.8051278145846772</v>
      </c>
      <c r="AH46" s="2">
        <f t="shared" si="4"/>
        <v>12.655596416533475</v>
      </c>
      <c r="AI46" s="2">
        <f t="shared" si="4"/>
        <v>-2.6935736490726745</v>
      </c>
      <c r="AJ46" s="2">
        <f t="shared" si="4"/>
        <v>3.515995510163191</v>
      </c>
      <c r="AK46" s="2">
        <f t="shared" si="4"/>
        <v>100.47261745250947</v>
      </c>
      <c r="AL46" s="2">
        <f t="shared" si="4"/>
        <v>86.787420869788733</v>
      </c>
    </row>
    <row r="47" spans="1:38" x14ac:dyDescent="0.25">
      <c r="A47">
        <f t="shared" si="1"/>
        <v>2050</v>
      </c>
      <c r="B47">
        <v>54789</v>
      </c>
      <c r="C47" s="3">
        <v>253088.00357063534</v>
      </c>
      <c r="D47" s="3">
        <v>122931.50105772834</v>
      </c>
      <c r="E47" s="4">
        <v>1.8561720118034946</v>
      </c>
      <c r="F47" s="3">
        <v>83.397088762511274</v>
      </c>
      <c r="G47" s="3">
        <v>852.59563468694068</v>
      </c>
      <c r="H47" s="3">
        <v>68361.55</v>
      </c>
      <c r="I47" s="3">
        <v>50076.94</v>
      </c>
      <c r="J47" s="3">
        <v>18284.61</v>
      </c>
      <c r="K47" s="3">
        <v>4900.9369999999999</v>
      </c>
      <c r="L47" s="3">
        <v>1345.82</v>
      </c>
      <c r="M47" s="3">
        <v>7192.7380000000003</v>
      </c>
      <c r="N47" s="3">
        <v>75345.259999999995</v>
      </c>
      <c r="O47" s="3">
        <v>24325.5</v>
      </c>
      <c r="P47" s="3">
        <v>11903.63</v>
      </c>
      <c r="Q47" s="3">
        <v>7086.3320000000003</v>
      </c>
      <c r="R47" s="3">
        <v>32029.8</v>
      </c>
      <c r="S47" s="3">
        <v>-6983.7049999999999</v>
      </c>
      <c r="T47" s="3">
        <v>9118.5460000000003</v>
      </c>
      <c r="U47" s="3">
        <v>260522.1</v>
      </c>
      <c r="V47" s="3">
        <v>227230.1</v>
      </c>
      <c r="W47" s="2">
        <f t="shared" si="3"/>
        <v>3.7306888678049539</v>
      </c>
      <c r="X47" s="2">
        <f t="shared" si="4"/>
        <v>27.010979989385671</v>
      </c>
      <c r="Y47" s="2">
        <f t="shared" si="4"/>
        <v>19.786374420557561</v>
      </c>
      <c r="Z47" s="2">
        <f t="shared" si="4"/>
        <v>7.2246055688281077</v>
      </c>
      <c r="AA47" s="2">
        <f t="shared" si="4"/>
        <v>1.9364556718833883</v>
      </c>
      <c r="AB47" s="2">
        <f t="shared" si="4"/>
        <v>0.5317596966323177</v>
      </c>
      <c r="AC47" s="2">
        <f t="shared" si="4"/>
        <v>2.8419908879610527</v>
      </c>
      <c r="AD47" s="2">
        <f t="shared" si="4"/>
        <v>29.770379842982791</v>
      </c>
      <c r="AE47" s="2">
        <f t="shared" si="4"/>
        <v>9.6114788756516063</v>
      </c>
      <c r="AF47" s="2">
        <f t="shared" si="4"/>
        <v>4.7033560785419715</v>
      </c>
      <c r="AG47" s="2">
        <f t="shared" si="4"/>
        <v>2.7999478047256585</v>
      </c>
      <c r="AH47" s="2">
        <f t="shared" si="4"/>
        <v>12.655597874302515</v>
      </c>
      <c r="AI47" s="2">
        <f t="shared" si="4"/>
        <v>-2.7593978779997328</v>
      </c>
      <c r="AJ47" s="2">
        <f t="shared" si="4"/>
        <v>3.6029151407230047</v>
      </c>
      <c r="AK47" s="2">
        <f t="shared" si="4"/>
        <v>102.93735630471708</v>
      </c>
      <c r="AL47" s="2">
        <f t="shared" si="4"/>
        <v>89.783038624579234</v>
      </c>
    </row>
    <row r="48" spans="1:38" x14ac:dyDescent="0.25">
      <c r="A48">
        <f t="shared" si="1"/>
        <v>2051</v>
      </c>
      <c r="B48">
        <v>55154</v>
      </c>
      <c r="C48" s="3">
        <v>263266.40610401443</v>
      </c>
      <c r="D48" s="3">
        <v>125368.02271584381</v>
      </c>
      <c r="E48" s="4">
        <v>1.8730056738887588</v>
      </c>
      <c r="F48" s="3">
        <v>84.433457514128449</v>
      </c>
      <c r="G48" s="3">
        <v>858.98323233998985</v>
      </c>
      <c r="H48" s="3">
        <v>70982.820000000007</v>
      </c>
      <c r="I48" s="3">
        <v>52090.879999999997</v>
      </c>
      <c r="J48" s="3">
        <v>18891.939999999999</v>
      </c>
      <c r="K48" s="3">
        <v>5093.09</v>
      </c>
      <c r="L48" s="3">
        <v>1389.6130000000001</v>
      </c>
      <c r="M48" s="3">
        <v>7432.2709999999997</v>
      </c>
      <c r="N48" s="3">
        <v>78394.880000000005</v>
      </c>
      <c r="O48" s="3">
        <v>25335.7</v>
      </c>
      <c r="P48" s="3">
        <v>12384.57</v>
      </c>
      <c r="Q48" s="3">
        <v>7356.6769999999997</v>
      </c>
      <c r="R48" s="3">
        <v>33317.94</v>
      </c>
      <c r="S48" s="3">
        <v>-7412.0630000000001</v>
      </c>
      <c r="T48" s="3">
        <v>9720.7430000000004</v>
      </c>
      <c r="U48" s="3">
        <v>277654.90000000002</v>
      </c>
      <c r="V48" s="3">
        <v>244362.9</v>
      </c>
      <c r="W48" s="2">
        <f t="shared" si="3"/>
        <v>3.7312546613128021</v>
      </c>
      <c r="X48" s="2">
        <f t="shared" si="4"/>
        <v>26.962353856859075</v>
      </c>
      <c r="Y48" s="2">
        <f t="shared" si="4"/>
        <v>19.786375622653242</v>
      </c>
      <c r="Z48" s="2">
        <f t="shared" si="4"/>
        <v>7.1759782342058278</v>
      </c>
      <c r="AA48" s="2">
        <f t="shared" si="4"/>
        <v>1.9345764905484224</v>
      </c>
      <c r="AB48" s="2">
        <f t="shared" si="4"/>
        <v>0.52783529070966062</v>
      </c>
      <c r="AC48" s="2">
        <f t="shared" si="4"/>
        <v>2.8230988943813702</v>
      </c>
      <c r="AD48" s="2">
        <f t="shared" si="4"/>
        <v>29.777775736805104</v>
      </c>
      <c r="AE48" s="2">
        <f t="shared" si="4"/>
        <v>9.623597774943633</v>
      </c>
      <c r="AF48" s="2">
        <f t="shared" si="4"/>
        <v>4.7041968564371093</v>
      </c>
      <c r="AG48" s="2">
        <f t="shared" si="4"/>
        <v>2.7943850143544089</v>
      </c>
      <c r="AH48" s="2">
        <f t="shared" si="4"/>
        <v>12.655598749973572</v>
      </c>
      <c r="AI48" s="2">
        <f t="shared" si="4"/>
        <v>-2.8154230194761554</v>
      </c>
      <c r="AJ48" s="2">
        <f t="shared" si="4"/>
        <v>3.6923598205535626</v>
      </c>
      <c r="AK48" s="2">
        <f t="shared" si="4"/>
        <v>105.46537407066697</v>
      </c>
      <c r="AL48" s="2">
        <f t="shared" si="4"/>
        <v>92.819628457819334</v>
      </c>
    </row>
    <row r="49" spans="1:38" x14ac:dyDescent="0.25">
      <c r="A49">
        <f t="shared" si="1"/>
        <v>2052</v>
      </c>
      <c r="B49">
        <v>55519</v>
      </c>
      <c r="C49" s="3">
        <v>273870.2770752355</v>
      </c>
      <c r="D49" s="3">
        <v>127860.46263719854</v>
      </c>
      <c r="E49" s="4">
        <v>1.8899153700658387</v>
      </c>
      <c r="F49" s="3">
        <v>85.483075776756877</v>
      </c>
      <c r="G49" s="3">
        <v>865.44448959559395</v>
      </c>
      <c r="H49" s="3">
        <v>73710.740000000005</v>
      </c>
      <c r="I49" s="3">
        <v>54189</v>
      </c>
      <c r="J49" s="3">
        <v>19521.740000000002</v>
      </c>
      <c r="K49" s="3">
        <v>5292.2979999999998</v>
      </c>
      <c r="L49" s="3">
        <v>1434.79</v>
      </c>
      <c r="M49" s="3">
        <v>7679.3819999999996</v>
      </c>
      <c r="N49" s="3">
        <v>81553.539999999994</v>
      </c>
      <c r="O49" s="3">
        <v>26367.31</v>
      </c>
      <c r="P49" s="3">
        <v>12886.29</v>
      </c>
      <c r="Q49" s="3">
        <v>7640.0209999999997</v>
      </c>
      <c r="R49" s="3">
        <v>34659.919999999998</v>
      </c>
      <c r="S49" s="3">
        <v>-7842.8019999999997</v>
      </c>
      <c r="T49" s="3">
        <v>10361.27</v>
      </c>
      <c r="U49" s="3">
        <v>295859</v>
      </c>
      <c r="V49" s="3">
        <v>262567</v>
      </c>
      <c r="W49" s="2">
        <f t="shared" si="3"/>
        <v>3.7317079583324477</v>
      </c>
      <c r="X49" s="2">
        <f t="shared" si="4"/>
        <v>26.914472350627072</v>
      </c>
      <c r="Y49" s="2">
        <f t="shared" si="4"/>
        <v>19.786374986984669</v>
      </c>
      <c r="Z49" s="2">
        <f t="shared" si="4"/>
        <v>7.1280973636424019</v>
      </c>
      <c r="AA49" s="2">
        <f t="shared" si="4"/>
        <v>1.9324105034392398</v>
      </c>
      <c r="AB49" s="2">
        <f t="shared" si="4"/>
        <v>0.52389401848300821</v>
      </c>
      <c r="AC49" s="2">
        <f t="shared" si="4"/>
        <v>2.8040217003506296</v>
      </c>
      <c r="AD49" s="2">
        <f t="shared" si="4"/>
        <v>29.778163906993179</v>
      </c>
      <c r="AE49" s="2">
        <f t="shared" si="4"/>
        <v>9.6276639734645535</v>
      </c>
      <c r="AF49" s="2">
        <f t="shared" si="4"/>
        <v>4.705253208788327</v>
      </c>
      <c r="AG49" s="2">
        <f t="shared" si="4"/>
        <v>2.789649567521777</v>
      </c>
      <c r="AH49" s="2">
        <f t="shared" si="4"/>
        <v>12.655597522354899</v>
      </c>
      <c r="AI49" s="2">
        <f t="shared" si="4"/>
        <v>-2.8636922866388623</v>
      </c>
      <c r="AJ49" s="2">
        <f t="shared" si="4"/>
        <v>3.7832765609513852</v>
      </c>
      <c r="AK49" s="2">
        <f t="shared" si="4"/>
        <v>108.02888256425283</v>
      </c>
      <c r="AL49" s="2">
        <f t="shared" si="4"/>
        <v>95.872762391031443</v>
      </c>
    </row>
    <row r="50" spans="1:38" x14ac:dyDescent="0.25">
      <c r="A50">
        <f t="shared" si="1"/>
        <v>2053</v>
      </c>
      <c r="B50">
        <v>55885</v>
      </c>
      <c r="C50" s="3">
        <v>284938.08778539492</v>
      </c>
      <c r="D50" s="3">
        <v>130419.18719361626</v>
      </c>
      <c r="E50" s="4">
        <v>1.9069141613018827</v>
      </c>
      <c r="F50" s="3">
        <v>86.546185826814494</v>
      </c>
      <c r="G50" s="3">
        <v>872.0662525751884</v>
      </c>
      <c r="H50" s="3">
        <v>76556.11</v>
      </c>
      <c r="I50" s="3">
        <v>56378.92</v>
      </c>
      <c r="J50" s="3">
        <v>20177.189999999999</v>
      </c>
      <c r="K50" s="3">
        <v>5499.05</v>
      </c>
      <c r="L50" s="3">
        <v>1481.384</v>
      </c>
      <c r="M50" s="3">
        <v>7936.5370000000003</v>
      </c>
      <c r="N50" s="3">
        <v>84851.46</v>
      </c>
      <c r="O50" s="3">
        <v>27443.759999999998</v>
      </c>
      <c r="P50" s="3">
        <v>13410.2</v>
      </c>
      <c r="Q50" s="3">
        <v>7936.8819999999996</v>
      </c>
      <c r="R50" s="3">
        <v>36060.620000000003</v>
      </c>
      <c r="S50" s="3">
        <v>-8295.35</v>
      </c>
      <c r="T50" s="3">
        <v>11041.66</v>
      </c>
      <c r="U50" s="3">
        <v>315196</v>
      </c>
      <c r="V50" s="3">
        <v>281904</v>
      </c>
      <c r="W50" s="2">
        <f t="shared" si="3"/>
        <v>3.7320683163263584</v>
      </c>
      <c r="X50" s="2">
        <f t="shared" si="4"/>
        <v>26.867629594559258</v>
      </c>
      <c r="Y50" s="2">
        <f t="shared" si="4"/>
        <v>19.78637550289962</v>
      </c>
      <c r="Z50" s="2">
        <f t="shared" si="4"/>
        <v>7.081254091659634</v>
      </c>
      <c r="AA50" s="2">
        <f t="shared" si="4"/>
        <v>1.9299104737944637</v>
      </c>
      <c r="AB50" s="2">
        <f t="shared" si="4"/>
        <v>0.51989679986752946</v>
      </c>
      <c r="AC50" s="2">
        <f t="shared" si="4"/>
        <v>2.7853549034755627</v>
      </c>
      <c r="AD50" s="2">
        <f t="shared" si="4"/>
        <v>29.778911152062989</v>
      </c>
      <c r="AE50" s="2">
        <f t="shared" si="4"/>
        <v>9.6314817767253533</v>
      </c>
      <c r="AF50" s="2">
        <f t="shared" si="4"/>
        <v>4.7063557224754309</v>
      </c>
      <c r="AG50" s="2">
        <f t="shared" si="4"/>
        <v>2.7854759824098254</v>
      </c>
      <c r="AH50" s="2">
        <f t="shared" si="4"/>
        <v>12.655598372359249</v>
      </c>
      <c r="AI50" s="2">
        <f t="shared" si="4"/>
        <v>-2.9112815575037332</v>
      </c>
      <c r="AJ50" s="2">
        <f t="shared" si="4"/>
        <v>3.8751084791150068</v>
      </c>
      <c r="AK50" s="2">
        <f t="shared" si="4"/>
        <v>110.61911815643062</v>
      </c>
      <c r="AL50" s="2">
        <f t="shared" si="4"/>
        <v>98.93517647676498</v>
      </c>
    </row>
    <row r="51" spans="1:38" x14ac:dyDescent="0.25">
      <c r="A51">
        <f t="shared" si="1"/>
        <v>2054</v>
      </c>
      <c r="B51">
        <v>56250</v>
      </c>
      <c r="C51" s="3">
        <v>296384.65237196855</v>
      </c>
      <c r="D51" s="3">
        <v>132998.48493500709</v>
      </c>
      <c r="E51" s="4">
        <v>1.9240168679006027</v>
      </c>
      <c r="F51" s="3">
        <v>87.62211331574116</v>
      </c>
      <c r="G51" s="3">
        <v>878.57488024076895</v>
      </c>
      <c r="H51" s="3">
        <v>79503.47</v>
      </c>
      <c r="I51" s="3">
        <v>58643.78</v>
      </c>
      <c r="J51" s="3">
        <v>20859.689999999999</v>
      </c>
      <c r="K51" s="3">
        <v>5713.8040000000001</v>
      </c>
      <c r="L51" s="3">
        <v>1529.4280000000001</v>
      </c>
      <c r="M51" s="3">
        <v>8204.3989999999994</v>
      </c>
      <c r="N51" s="3">
        <v>88270.84</v>
      </c>
      <c r="O51" s="3">
        <v>28567.64</v>
      </c>
      <c r="P51" s="3">
        <v>13951.82</v>
      </c>
      <c r="Q51" s="3">
        <v>8242.1360000000004</v>
      </c>
      <c r="R51" s="3">
        <v>37509.25</v>
      </c>
      <c r="S51" s="3">
        <v>-8767.3760000000002</v>
      </c>
      <c r="T51" s="3">
        <v>11764.24</v>
      </c>
      <c r="U51" s="3">
        <v>335727.6</v>
      </c>
      <c r="V51" s="3">
        <v>302435.59999999998</v>
      </c>
      <c r="W51" s="2">
        <f t="shared" si="3"/>
        <v>3.7323570096067207</v>
      </c>
      <c r="X51" s="2">
        <f t="shared" si="4"/>
        <v>26.824422035261659</v>
      </c>
      <c r="Y51" s="2">
        <f t="shared" si="4"/>
        <v>19.786375418117437</v>
      </c>
      <c r="Z51" s="2">
        <f t="shared" si="4"/>
        <v>7.0380466171442233</v>
      </c>
      <c r="AA51" s="2">
        <f t="shared" si="4"/>
        <v>1.9278339665270738</v>
      </c>
      <c r="AB51" s="2">
        <f t="shared" si="4"/>
        <v>0.51602806952383551</v>
      </c>
      <c r="AC51" s="2">
        <f t="shared" si="4"/>
        <v>2.7681591925695659</v>
      </c>
      <c r="AD51" s="2">
        <f t="shared" si="4"/>
        <v>29.782527298079646</v>
      </c>
      <c r="AE51" s="2">
        <f t="shared" si="4"/>
        <v>9.6387042214814329</v>
      </c>
      <c r="AF51" s="2">
        <f t="shared" si="4"/>
        <v>4.7073355142864122</v>
      </c>
      <c r="AG51" s="2">
        <f t="shared" si="4"/>
        <v>2.7808916332334102</v>
      </c>
      <c r="AH51" s="2">
        <f t="shared" si="4"/>
        <v>12.655597953474715</v>
      </c>
      <c r="AI51" s="2">
        <f t="shared" si="4"/>
        <v>-2.9581072872143093</v>
      </c>
      <c r="AJ51" s="2">
        <f t="shared" si="4"/>
        <v>3.9692473634686212</v>
      </c>
      <c r="AK51" s="2">
        <f t="shared" si="4"/>
        <v>113.27428640895187</v>
      </c>
      <c r="AL51" s="2">
        <f t="shared" si="4"/>
        <v>102.04158601992567</v>
      </c>
    </row>
    <row r="52" spans="1:38" x14ac:dyDescent="0.25">
      <c r="A52">
        <f t="shared" si="1"/>
        <v>2055</v>
      </c>
      <c r="B52">
        <v>56615</v>
      </c>
      <c r="C52" s="3">
        <v>308308.22832612006</v>
      </c>
      <c r="D52" s="3">
        <v>135636.27186519446</v>
      </c>
      <c r="E52" s="4">
        <v>1.9412424784923936</v>
      </c>
      <c r="F52" s="3">
        <v>88.710775420145282</v>
      </c>
      <c r="G52" s="3">
        <v>885.2156459434043</v>
      </c>
      <c r="H52" s="3">
        <v>82574.179999999993</v>
      </c>
      <c r="I52" s="3">
        <v>61003.02</v>
      </c>
      <c r="J52" s="3">
        <v>21571.16</v>
      </c>
      <c r="K52" s="3">
        <v>5936.8320000000003</v>
      </c>
      <c r="L52" s="3">
        <v>1578.96</v>
      </c>
      <c r="M52" s="3">
        <v>8484.2929999999997</v>
      </c>
      <c r="N52" s="3">
        <v>91845.19</v>
      </c>
      <c r="O52" s="3">
        <v>29754.54</v>
      </c>
      <c r="P52" s="3">
        <v>14515.2</v>
      </c>
      <c r="Q52" s="3">
        <v>8557.2039999999997</v>
      </c>
      <c r="R52" s="3">
        <v>39018.25</v>
      </c>
      <c r="S52" s="3">
        <v>-9271.009</v>
      </c>
      <c r="T52" s="3">
        <v>12531.33</v>
      </c>
      <c r="U52" s="3">
        <v>357529.9</v>
      </c>
      <c r="V52" s="3">
        <v>324237.90000000002</v>
      </c>
      <c r="W52" s="2">
        <f t="shared" si="3"/>
        <v>3.732588562870613</v>
      </c>
      <c r="X52" s="2">
        <f t="shared" si="4"/>
        <v>26.782995850715754</v>
      </c>
      <c r="Y52" s="2">
        <f t="shared" si="4"/>
        <v>19.786374282386216</v>
      </c>
      <c r="Z52" s="2">
        <f t="shared" si="4"/>
        <v>6.9966215683295401</v>
      </c>
      <c r="AA52" s="2">
        <f t="shared" si="4"/>
        <v>1.9256158138342585</v>
      </c>
      <c r="AB52" s="2">
        <f t="shared" si="4"/>
        <v>0.51213683415864564</v>
      </c>
      <c r="AC52" s="2">
        <f t="shared" si="4"/>
        <v>2.7518866577331647</v>
      </c>
      <c r="AD52" s="2">
        <f t="shared" si="4"/>
        <v>29.790054744451599</v>
      </c>
      <c r="AE52" s="2">
        <f t="shared" si="4"/>
        <v>9.6509068737946411</v>
      </c>
      <c r="AF52" s="2">
        <f t="shared" si="4"/>
        <v>4.7080157668209281</v>
      </c>
      <c r="AG52" s="2">
        <f t="shared" si="4"/>
        <v>2.7755353940629903</v>
      </c>
      <c r="AH52" s="2">
        <f t="shared" si="4"/>
        <v>12.655598007175973</v>
      </c>
      <c r="AI52" s="2">
        <f t="shared" si="4"/>
        <v>-3.0070585693851086</v>
      </c>
      <c r="AJ52" s="2">
        <f t="shared" si="4"/>
        <v>4.0645460771629809</v>
      </c>
      <c r="AK52" s="2">
        <f t="shared" si="4"/>
        <v>115.9650853112537</v>
      </c>
      <c r="AL52" s="2">
        <f t="shared" si="4"/>
        <v>105.16680069175125</v>
      </c>
    </row>
    <row r="53" spans="1:38" x14ac:dyDescent="0.25">
      <c r="A53">
        <f t="shared" si="1"/>
        <v>2056</v>
      </c>
      <c r="B53">
        <v>56980</v>
      </c>
      <c r="C53" s="3">
        <v>320778.32427288551</v>
      </c>
      <c r="D53" s="3">
        <v>138355.27350620049</v>
      </c>
      <c r="E53" s="4">
        <v>1.9586077349146396</v>
      </c>
      <c r="F53" s="3">
        <v>89.812917078213516</v>
      </c>
      <c r="G53" s="3">
        <v>892.07670407915123</v>
      </c>
      <c r="H53" s="3">
        <v>85509.03</v>
      </c>
      <c r="I53" s="3">
        <v>63470.400000000001</v>
      </c>
      <c r="J53" s="3">
        <v>22038.63</v>
      </c>
      <c r="K53" s="3">
        <v>6168.5919999999996</v>
      </c>
      <c r="L53" s="3">
        <v>1630.018</v>
      </c>
      <c r="M53" s="3">
        <v>8502.0519999999997</v>
      </c>
      <c r="N53" s="3">
        <v>95584.84</v>
      </c>
      <c r="O53" s="3">
        <v>30996.92</v>
      </c>
      <c r="P53" s="3">
        <v>15103.04</v>
      </c>
      <c r="Q53" s="3">
        <v>8888.4709999999995</v>
      </c>
      <c r="R53" s="3">
        <v>40596.410000000003</v>
      </c>
      <c r="S53" s="3">
        <v>-10075.81</v>
      </c>
      <c r="T53" s="3">
        <v>13345.78</v>
      </c>
      <c r="U53" s="3">
        <v>380951.5</v>
      </c>
      <c r="V53" s="3">
        <v>347659.5</v>
      </c>
      <c r="W53" s="2">
        <f t="shared" si="3"/>
        <v>3.7327731191153521</v>
      </c>
      <c r="X53" s="2">
        <f t="shared" si="4"/>
        <v>26.656735673716415</v>
      </c>
      <c r="Y53" s="2">
        <f t="shared" si="4"/>
        <v>19.78637432684069</v>
      </c>
      <c r="Z53" s="2">
        <f t="shared" si="4"/>
        <v>6.8703613468757254</v>
      </c>
      <c r="AA53" s="2">
        <f t="shared" si="4"/>
        <v>1.9230077387499507</v>
      </c>
      <c r="AB53" s="2">
        <f t="shared" si="4"/>
        <v>0.50814468330888429</v>
      </c>
      <c r="AC53" s="2">
        <f t="shared" si="4"/>
        <v>2.6504446705592613</v>
      </c>
      <c r="AD53" s="2">
        <f t="shared" si="4"/>
        <v>29.797786436057994</v>
      </c>
      <c r="AE53" s="2">
        <f t="shared" si="4"/>
        <v>9.6630344554175611</v>
      </c>
      <c r="AF53" s="2">
        <f t="shared" si="4"/>
        <v>4.7082483002036861</v>
      </c>
      <c r="AG53" s="2">
        <f t="shared" si="4"/>
        <v>2.7709076104651618</v>
      </c>
      <c r="AH53" s="2">
        <f t="shared" si="4"/>
        <v>12.655596381713346</v>
      </c>
      <c r="AI53" s="2">
        <f t="shared" si="4"/>
        <v>-3.1410507623415751</v>
      </c>
      <c r="AJ53" s="2">
        <f t="shared" si="4"/>
        <v>4.160436971622425</v>
      </c>
      <c r="AK53" s="2">
        <f t="shared" si="4"/>
        <v>118.75849182251021</v>
      </c>
      <c r="AL53" s="2">
        <f t="shared" si="4"/>
        <v>108.37998508410647</v>
      </c>
    </row>
    <row r="54" spans="1:38" x14ac:dyDescent="0.25">
      <c r="A54">
        <f t="shared" si="1"/>
        <v>2057</v>
      </c>
      <c r="B54">
        <v>57346</v>
      </c>
      <c r="C54" s="3">
        <v>333783.75371314207</v>
      </c>
      <c r="D54" s="3">
        <v>141141.77471430923</v>
      </c>
      <c r="E54" s="4">
        <v>1.9761252079582465</v>
      </c>
      <c r="F54" s="3">
        <v>90.928625578039288</v>
      </c>
      <c r="G54" s="3">
        <v>899.06561713368353</v>
      </c>
      <c r="H54" s="3">
        <v>88765.18</v>
      </c>
      <c r="I54" s="3">
        <v>66043.7</v>
      </c>
      <c r="J54" s="3">
        <v>22721.48</v>
      </c>
      <c r="K54" s="3">
        <v>6409.7060000000001</v>
      </c>
      <c r="L54" s="3">
        <v>1682.6389999999999</v>
      </c>
      <c r="M54" s="3">
        <v>8715.6409999999996</v>
      </c>
      <c r="N54" s="3">
        <v>99477.29</v>
      </c>
      <c r="O54" s="3">
        <v>32285.26</v>
      </c>
      <c r="P54" s="3">
        <v>15714.2</v>
      </c>
      <c r="Q54" s="3">
        <v>9235.4940000000006</v>
      </c>
      <c r="R54" s="3">
        <v>42242.33</v>
      </c>
      <c r="S54" s="3">
        <v>-10712.11</v>
      </c>
      <c r="T54" s="3">
        <v>14220.62</v>
      </c>
      <c r="U54" s="3">
        <v>405884.3</v>
      </c>
      <c r="V54" s="3">
        <v>372592.3</v>
      </c>
      <c r="W54" s="2">
        <f t="shared" si="3"/>
        <v>3.7329213823806966</v>
      </c>
      <c r="X54" s="2">
        <f t="shared" ref="X54:AL70" si="5">100*H54/$C54</f>
        <v>26.593619075985917</v>
      </c>
      <c r="Y54" s="2">
        <f t="shared" si="5"/>
        <v>19.786373442477007</v>
      </c>
      <c r="Z54" s="2">
        <f t="shared" si="5"/>
        <v>6.8072456335089111</v>
      </c>
      <c r="AA54" s="2">
        <f t="shared" si="5"/>
        <v>1.920316950329638</v>
      </c>
      <c r="AB54" s="2">
        <f t="shared" si="5"/>
        <v>0.50411051505103543</v>
      </c>
      <c r="AC54" s="2">
        <f t="shared" si="5"/>
        <v>2.6111639356450915</v>
      </c>
      <c r="AD54" s="2">
        <f t="shared" si="5"/>
        <v>29.802915478472336</v>
      </c>
      <c r="AE54" s="2">
        <f t="shared" si="5"/>
        <v>9.6725079159324086</v>
      </c>
      <c r="AF54" s="2">
        <f t="shared" si="5"/>
        <v>4.7078983998439243</v>
      </c>
      <c r="AG54" s="2">
        <f t="shared" si="5"/>
        <v>2.7669093828746081</v>
      </c>
      <c r="AH54" s="2">
        <f t="shared" si="5"/>
        <v>12.655597982250384</v>
      </c>
      <c r="AI54" s="2">
        <f t="shared" si="5"/>
        <v>-3.2092964024864199</v>
      </c>
      <c r="AJ54" s="2">
        <f t="shared" si="5"/>
        <v>4.2604290477904385</v>
      </c>
      <c r="AK54" s="2">
        <f t="shared" si="5"/>
        <v>121.6009753275236</v>
      </c>
      <c r="AL54" s="2">
        <f t="shared" si="5"/>
        <v>111.62685297146322</v>
      </c>
    </row>
    <row r="55" spans="1:38" x14ac:dyDescent="0.25">
      <c r="A55">
        <f t="shared" si="1"/>
        <v>2058</v>
      </c>
      <c r="B55">
        <v>57711</v>
      </c>
      <c r="C55" s="3">
        <v>347323.06087157811</v>
      </c>
      <c r="D55" s="3">
        <v>143987.19691942161</v>
      </c>
      <c r="E55" s="4">
        <v>1.9937959294505319</v>
      </c>
      <c r="F55" s="3">
        <v>92.057693402708665</v>
      </c>
      <c r="G55" s="3">
        <v>906.13786279805606</v>
      </c>
      <c r="H55" s="3">
        <v>92151.09</v>
      </c>
      <c r="I55" s="3">
        <v>68722.64</v>
      </c>
      <c r="J55" s="3">
        <v>23428.45</v>
      </c>
      <c r="K55" s="3">
        <v>6660.7619999999997</v>
      </c>
      <c r="L55" s="3">
        <v>1736.8530000000001</v>
      </c>
      <c r="M55" s="3">
        <v>8933.0079999999998</v>
      </c>
      <c r="N55" s="3">
        <v>103537.3</v>
      </c>
      <c r="O55" s="3">
        <v>33634.9</v>
      </c>
      <c r="P55" s="3">
        <v>16348.03</v>
      </c>
      <c r="Q55" s="3">
        <v>9598.5529999999999</v>
      </c>
      <c r="R55" s="3">
        <v>43955.81</v>
      </c>
      <c r="S55" s="3">
        <v>-11386.2</v>
      </c>
      <c r="T55" s="3">
        <v>15151.82</v>
      </c>
      <c r="U55" s="3">
        <v>432422.3</v>
      </c>
      <c r="V55" s="3">
        <v>399130.3</v>
      </c>
      <c r="W55" s="2">
        <f t="shared" si="3"/>
        <v>3.7330391936815492</v>
      </c>
      <c r="X55" s="2">
        <f t="shared" si="5"/>
        <v>26.53180867655449</v>
      </c>
      <c r="Y55" s="2">
        <f t="shared" si="5"/>
        <v>19.786374054042451</v>
      </c>
      <c r="Z55" s="2">
        <f t="shared" si="5"/>
        <v>6.7454346225120405</v>
      </c>
      <c r="AA55" s="2">
        <f t="shared" si="5"/>
        <v>1.9177425142129565</v>
      </c>
      <c r="AB55" s="2">
        <f t="shared" si="5"/>
        <v>0.50006843646992893</v>
      </c>
      <c r="AC55" s="2">
        <f t="shared" si="5"/>
        <v>2.5719593676225716</v>
      </c>
      <c r="AD55" s="2">
        <f t="shared" si="5"/>
        <v>29.810085094891718</v>
      </c>
      <c r="AE55" s="2">
        <f t="shared" si="5"/>
        <v>9.6840388068664485</v>
      </c>
      <c r="AF55" s="2">
        <f t="shared" si="5"/>
        <v>4.7068656941396254</v>
      </c>
      <c r="AG55" s="2">
        <f t="shared" si="5"/>
        <v>2.7635806778603289</v>
      </c>
      <c r="AH55" s="2">
        <f t="shared" si="5"/>
        <v>12.655597900610625</v>
      </c>
      <c r="AI55" s="2">
        <f t="shared" si="5"/>
        <v>-3.278273539173381</v>
      </c>
      <c r="AJ55" s="2">
        <f t="shared" si="5"/>
        <v>4.3624572356289208</v>
      </c>
      <c r="AK55" s="2">
        <f t="shared" si="5"/>
        <v>124.50146526835059</v>
      </c>
      <c r="AL55" s="2">
        <f t="shared" si="5"/>
        <v>114.9161529897888</v>
      </c>
    </row>
    <row r="56" spans="1:38" x14ac:dyDescent="0.25">
      <c r="A56">
        <f t="shared" si="1"/>
        <v>2059</v>
      </c>
      <c r="B56">
        <v>58076</v>
      </c>
      <c r="C56" s="3">
        <v>361434.7184143684</v>
      </c>
      <c r="D56" s="3">
        <v>146899.36053895039</v>
      </c>
      <c r="E56" s="4">
        <v>2.0116305803234029</v>
      </c>
      <c r="F56" s="3">
        <v>93.200568673961314</v>
      </c>
      <c r="G56" s="3">
        <v>913.3096864969142</v>
      </c>
      <c r="H56" s="3">
        <v>95673.84</v>
      </c>
      <c r="I56" s="3">
        <v>71514.83</v>
      </c>
      <c r="J56" s="3">
        <v>24159.01</v>
      </c>
      <c r="K56" s="3">
        <v>6922.13</v>
      </c>
      <c r="L56" s="3">
        <v>1792.7059999999999</v>
      </c>
      <c r="M56" s="3">
        <v>9153.2549999999992</v>
      </c>
      <c r="N56" s="3">
        <v>107789.7</v>
      </c>
      <c r="O56" s="3">
        <v>35065.61</v>
      </c>
      <c r="P56" s="3">
        <v>17005.52</v>
      </c>
      <c r="Q56" s="3">
        <v>9976.8369999999995</v>
      </c>
      <c r="R56" s="3">
        <v>45741.72</v>
      </c>
      <c r="S56" s="3">
        <v>-12115.85</v>
      </c>
      <c r="T56" s="3">
        <v>16142.91</v>
      </c>
      <c r="U56" s="3">
        <v>460681.1</v>
      </c>
      <c r="V56" s="3">
        <v>427389.1</v>
      </c>
      <c r="W56" s="2">
        <f t="shared" si="3"/>
        <v>3.7331354095290648</v>
      </c>
      <c r="X56" s="2">
        <f t="shared" si="5"/>
        <v>26.470572727414169</v>
      </c>
      <c r="Y56" s="2">
        <f t="shared" si="5"/>
        <v>19.786375341510915</v>
      </c>
      <c r="Z56" s="2">
        <f t="shared" si="5"/>
        <v>6.6841973859032544</v>
      </c>
      <c r="AA56" s="2">
        <f t="shared" si="5"/>
        <v>1.9151812616031241</v>
      </c>
      <c r="AB56" s="2">
        <f t="shared" si="5"/>
        <v>0.49599717699082363</v>
      </c>
      <c r="AC56" s="2">
        <f t="shared" si="5"/>
        <v>2.5324780751986893</v>
      </c>
      <c r="AD56" s="2">
        <f t="shared" si="5"/>
        <v>29.822729944947909</v>
      </c>
      <c r="AE56" s="2">
        <f t="shared" si="5"/>
        <v>9.7017824280507767</v>
      </c>
      <c r="AF56" s="2">
        <f t="shared" si="5"/>
        <v>4.7050045647535024</v>
      </c>
      <c r="AG56" s="2">
        <f t="shared" si="5"/>
        <v>2.7603427373465577</v>
      </c>
      <c r="AH56" s="2">
        <f t="shared" si="5"/>
        <v>12.655596618020299</v>
      </c>
      <c r="AI56" s="2">
        <f t="shared" si="5"/>
        <v>-3.3521544507823764</v>
      </c>
      <c r="AJ56" s="2">
        <f t="shared" si="5"/>
        <v>4.466341825384049</v>
      </c>
      <c r="AK56" s="2">
        <f t="shared" si="5"/>
        <v>127.45900615774552</v>
      </c>
      <c r="AL56" s="2">
        <f t="shared" si="5"/>
        <v>118.24793751828177</v>
      </c>
    </row>
    <row r="57" spans="1:38" x14ac:dyDescent="0.25">
      <c r="A57">
        <f t="shared" si="1"/>
        <v>2060</v>
      </c>
      <c r="B57">
        <v>58441</v>
      </c>
      <c r="C57" s="3">
        <v>376137.26291136211</v>
      </c>
      <c r="D57" s="3">
        <v>149877.41221816803</v>
      </c>
      <c r="E57" s="4">
        <v>2.0296271628815403</v>
      </c>
      <c r="F57" s="3">
        <v>94.357611983664256</v>
      </c>
      <c r="G57" s="3">
        <v>920.53540781943479</v>
      </c>
      <c r="H57" s="3">
        <v>99339.33</v>
      </c>
      <c r="I57" s="3">
        <v>74423.929999999993</v>
      </c>
      <c r="J57" s="3">
        <v>24915.4</v>
      </c>
      <c r="K57" s="3">
        <v>7194.1289999999999</v>
      </c>
      <c r="L57" s="3">
        <v>1850.2360000000001</v>
      </c>
      <c r="M57" s="3">
        <v>9377.5349999999999</v>
      </c>
      <c r="N57" s="3">
        <v>112247.7</v>
      </c>
      <c r="O57" s="3">
        <v>36587.129999999997</v>
      </c>
      <c r="P57" s="3">
        <v>17686.82</v>
      </c>
      <c r="Q57" s="3">
        <v>10371.34</v>
      </c>
      <c r="R57" s="3">
        <v>47602.42</v>
      </c>
      <c r="S57" s="3">
        <v>-12908.39</v>
      </c>
      <c r="T57" s="3">
        <v>17198.189999999999</v>
      </c>
      <c r="U57" s="3">
        <v>490787.6</v>
      </c>
      <c r="V57" s="3">
        <v>457495.6</v>
      </c>
      <c r="W57" s="2">
        <f t="shared" si="3"/>
        <v>3.7332093719494894</v>
      </c>
      <c r="X57" s="2">
        <f t="shared" si="5"/>
        <v>26.410393171657024</v>
      </c>
      <c r="Y57" s="2">
        <f t="shared" si="5"/>
        <v>19.786375171645307</v>
      </c>
      <c r="Z57" s="2">
        <f t="shared" si="5"/>
        <v>6.624018000011711</v>
      </c>
      <c r="AA57" s="2">
        <f t="shared" si="5"/>
        <v>1.9126339529129075</v>
      </c>
      <c r="AB57" s="2">
        <f t="shared" si="5"/>
        <v>0.49190446744863292</v>
      </c>
      <c r="AC57" s="2">
        <f t="shared" si="5"/>
        <v>2.4931151270194265</v>
      </c>
      <c r="AD57" s="2">
        <f t="shared" si="5"/>
        <v>29.842217474329715</v>
      </c>
      <c r="AE57" s="2">
        <f t="shared" si="5"/>
        <v>9.727068708058809</v>
      </c>
      <c r="AF57" s="2">
        <f t="shared" si="5"/>
        <v>4.7022248907489796</v>
      </c>
      <c r="AG57" s="2">
        <f t="shared" si="5"/>
        <v>2.7573285134592043</v>
      </c>
      <c r="AH57" s="2">
        <f t="shared" si="5"/>
        <v>12.655598020666636</v>
      </c>
      <c r="AI57" s="2">
        <f t="shared" si="5"/>
        <v>-3.4318296198805225</v>
      </c>
      <c r="AJ57" s="2">
        <f t="shared" si="5"/>
        <v>4.5723175276183161</v>
      </c>
      <c r="AK57" s="2">
        <f t="shared" si="5"/>
        <v>130.48098351150483</v>
      </c>
      <c r="AL57" s="2">
        <f t="shared" si="5"/>
        <v>121.62995935550533</v>
      </c>
    </row>
    <row r="58" spans="1:38" x14ac:dyDescent="0.25">
      <c r="A58">
        <f t="shared" si="1"/>
        <v>2061</v>
      </c>
      <c r="B58">
        <v>58807</v>
      </c>
      <c r="C58" s="3">
        <v>391547.86825167388</v>
      </c>
      <c r="D58" s="3">
        <v>152958.83231113281</v>
      </c>
      <c r="E58" s="4">
        <v>2.047793700450335</v>
      </c>
      <c r="F58" s="3">
        <v>95.5288322890556</v>
      </c>
      <c r="G58" s="3">
        <v>928.02540166175936</v>
      </c>
      <c r="H58" s="3">
        <v>103173.1</v>
      </c>
      <c r="I58" s="3">
        <v>77473.13</v>
      </c>
      <c r="J58" s="3">
        <v>25700</v>
      </c>
      <c r="K58" s="3">
        <v>7477.2349999999997</v>
      </c>
      <c r="L58" s="3">
        <v>1909.4929999999999</v>
      </c>
      <c r="M58" s="3">
        <v>9607.1550000000007</v>
      </c>
      <c r="N58" s="3">
        <v>116937.3</v>
      </c>
      <c r="O58" s="3">
        <v>38201.39</v>
      </c>
      <c r="P58" s="3">
        <v>18396.61</v>
      </c>
      <c r="Q58" s="3">
        <v>10786.54</v>
      </c>
      <c r="R58" s="3">
        <v>49552.72</v>
      </c>
      <c r="S58" s="3">
        <v>-13764.12</v>
      </c>
      <c r="T58" s="3">
        <v>18322.43</v>
      </c>
      <c r="U58" s="3">
        <v>522874.2</v>
      </c>
      <c r="V58" s="3">
        <v>489582.2</v>
      </c>
      <c r="W58" s="2">
        <f t="shared" si="3"/>
        <v>3.7332707672320979</v>
      </c>
      <c r="X58" s="2">
        <f t="shared" si="5"/>
        <v>26.350060456384295</v>
      </c>
      <c r="Y58" s="2">
        <f t="shared" si="5"/>
        <v>19.786375123412206</v>
      </c>
      <c r="Z58" s="2">
        <f t="shared" si="5"/>
        <v>6.5636929948705278</v>
      </c>
      <c r="AA58" s="2">
        <f t="shared" si="5"/>
        <v>1.9096605054669544</v>
      </c>
      <c r="AB58" s="2">
        <f t="shared" si="5"/>
        <v>0.4876780477764322</v>
      </c>
      <c r="AC58" s="2">
        <f t="shared" si="5"/>
        <v>2.4536348628068239</v>
      </c>
      <c r="AD58" s="2">
        <f t="shared" si="5"/>
        <v>29.865390538874447</v>
      </c>
      <c r="AE58" s="2">
        <f t="shared" si="5"/>
        <v>9.7565056784948254</v>
      </c>
      <c r="AF58" s="2">
        <f t="shared" si="5"/>
        <v>4.6984319138663464</v>
      </c>
      <c r="AG58" s="2">
        <f t="shared" si="5"/>
        <v>2.7548457991008068</v>
      </c>
      <c r="AH58" s="2">
        <f t="shared" si="5"/>
        <v>12.655596931547887</v>
      </c>
      <c r="AI58" s="2">
        <f t="shared" si="5"/>
        <v>-3.5153096507609853</v>
      </c>
      <c r="AJ58" s="2">
        <f t="shared" si="5"/>
        <v>4.6794865929963265</v>
      </c>
      <c r="AK58" s="2">
        <f t="shared" si="5"/>
        <v>133.54030053457319</v>
      </c>
      <c r="AL58" s="2">
        <f t="shared" si="5"/>
        <v>125.0376364417627</v>
      </c>
    </row>
    <row r="59" spans="1:38" x14ac:dyDescent="0.25">
      <c r="A59">
        <f t="shared" si="1"/>
        <v>2062</v>
      </c>
      <c r="B59">
        <v>59172</v>
      </c>
      <c r="C59" s="3">
        <v>407618.03988611896</v>
      </c>
      <c r="D59" s="3">
        <v>156114.49147106943</v>
      </c>
      <c r="E59" s="4">
        <v>2.0661272160142143</v>
      </c>
      <c r="F59" s="3">
        <v>96.713967334185128</v>
      </c>
      <c r="G59" s="3">
        <v>935.62065763155749</v>
      </c>
      <c r="H59" s="3">
        <v>107168.1</v>
      </c>
      <c r="I59" s="3">
        <v>80652.83</v>
      </c>
      <c r="J59" s="3">
        <v>26515.3</v>
      </c>
      <c r="K59" s="3">
        <v>7772.152</v>
      </c>
      <c r="L59" s="3">
        <v>1970.528</v>
      </c>
      <c r="M59" s="3">
        <v>9843.3109999999997</v>
      </c>
      <c r="N59" s="3">
        <v>121828.2</v>
      </c>
      <c r="O59" s="3">
        <v>39889.01</v>
      </c>
      <c r="P59" s="3">
        <v>19131.86</v>
      </c>
      <c r="Q59" s="3">
        <v>11220.85</v>
      </c>
      <c r="R59" s="3">
        <v>51586.5</v>
      </c>
      <c r="S59" s="3">
        <v>-14660.09</v>
      </c>
      <c r="T59" s="3">
        <v>19520.57</v>
      </c>
      <c r="U59" s="3">
        <v>557054.80000000005</v>
      </c>
      <c r="V59" s="3">
        <v>523762.8</v>
      </c>
      <c r="W59" s="2">
        <f t="shared" si="3"/>
        <v>3.7333205577938249</v>
      </c>
      <c r="X59" s="2">
        <f t="shared" si="5"/>
        <v>26.291304484448435</v>
      </c>
      <c r="Y59" s="2">
        <f t="shared" si="5"/>
        <v>19.786374033527302</v>
      </c>
      <c r="Z59" s="2">
        <f t="shared" si="5"/>
        <v>6.5049378107524118</v>
      </c>
      <c r="AA59" s="2">
        <f t="shared" si="5"/>
        <v>1.9067242465940411</v>
      </c>
      <c r="AB59" s="2">
        <f t="shared" si="5"/>
        <v>0.48342512037753027</v>
      </c>
      <c r="AC59" s="2">
        <f t="shared" si="5"/>
        <v>2.4148369396874685</v>
      </c>
      <c r="AD59" s="2">
        <f t="shared" si="5"/>
        <v>29.887833235750943</v>
      </c>
      <c r="AE59" s="2">
        <f t="shared" si="5"/>
        <v>9.7858794500715085</v>
      </c>
      <c r="AF59" s="2">
        <f t="shared" si="5"/>
        <v>4.6935753887009248</v>
      </c>
      <c r="AG59" s="2">
        <f t="shared" si="5"/>
        <v>2.7527854270470709</v>
      </c>
      <c r="AH59" s="2">
        <f t="shared" si="5"/>
        <v>12.655597876485626</v>
      </c>
      <c r="AI59" s="2">
        <f t="shared" si="5"/>
        <v>-3.5965262980254167</v>
      </c>
      <c r="AJ59" s="2">
        <f t="shared" si="5"/>
        <v>4.788936722588061</v>
      </c>
      <c r="AK59" s="2">
        <f t="shared" si="5"/>
        <v>136.6609780459253</v>
      </c>
      <c r="AL59" s="2">
        <f t="shared" si="5"/>
        <v>128.49352794747008</v>
      </c>
    </row>
    <row r="60" spans="1:38" x14ac:dyDescent="0.25">
      <c r="A60">
        <f t="shared" si="1"/>
        <v>2063</v>
      </c>
      <c r="B60">
        <v>59537</v>
      </c>
      <c r="C60" s="3">
        <v>424367.61129144602</v>
      </c>
      <c r="D60" s="3">
        <v>159342.49244650558</v>
      </c>
      <c r="E60" s="4">
        <v>2.0846132463820082</v>
      </c>
      <c r="F60" s="3">
        <v>97.913795370772419</v>
      </c>
      <c r="G60" s="3">
        <v>943.30753351018382</v>
      </c>
      <c r="H60" s="3">
        <v>111321.2</v>
      </c>
      <c r="I60" s="3">
        <v>83966.97</v>
      </c>
      <c r="J60" s="3">
        <v>27354.21</v>
      </c>
      <c r="K60" s="3">
        <v>8079.3620000000001</v>
      </c>
      <c r="L60" s="3">
        <v>2033.3869999999999</v>
      </c>
      <c r="M60" s="3">
        <v>10078.18</v>
      </c>
      <c r="N60" s="3">
        <v>126934.8</v>
      </c>
      <c r="O60" s="3">
        <v>41663.56</v>
      </c>
      <c r="P60" s="3">
        <v>19892.87</v>
      </c>
      <c r="Q60" s="3">
        <v>11672.1</v>
      </c>
      <c r="R60" s="3">
        <v>53706.25</v>
      </c>
      <c r="S60" s="3">
        <v>-15613.61</v>
      </c>
      <c r="T60" s="3">
        <v>20796.86</v>
      </c>
      <c r="U60" s="3">
        <v>593465.30000000005</v>
      </c>
      <c r="V60" s="3">
        <v>560173.30000000005</v>
      </c>
      <c r="W60" s="2">
        <f t="shared" si="3"/>
        <v>3.7333598058934236</v>
      </c>
      <c r="X60" s="2">
        <f t="shared" si="5"/>
        <v>26.23225643003823</v>
      </c>
      <c r="Y60" s="2">
        <f t="shared" si="5"/>
        <v>19.786375719030403</v>
      </c>
      <c r="Z60" s="2">
        <f t="shared" si="5"/>
        <v>6.4458759981128129</v>
      </c>
      <c r="AA60" s="2">
        <f t="shared" si="5"/>
        <v>1.9038592449156724</v>
      </c>
      <c r="AB60" s="2">
        <f t="shared" si="5"/>
        <v>0.4791569728452994</v>
      </c>
      <c r="AC60" s="2">
        <f t="shared" si="5"/>
        <v>2.3748702143714109</v>
      </c>
      <c r="AD60" s="2">
        <f t="shared" si="5"/>
        <v>29.911519310747792</v>
      </c>
      <c r="AE60" s="2">
        <f t="shared" si="5"/>
        <v>9.8177992126233242</v>
      </c>
      <c r="AF60" s="2">
        <f t="shared" si="5"/>
        <v>4.6876503933609648</v>
      </c>
      <c r="AG60" s="2">
        <f t="shared" si="5"/>
        <v>2.7504690955276194</v>
      </c>
      <c r="AH60" s="2">
        <f t="shared" si="5"/>
        <v>12.655595896340866</v>
      </c>
      <c r="AI60" s="2">
        <f t="shared" si="5"/>
        <v>-3.6792652371570664</v>
      </c>
      <c r="AJ60" s="2">
        <f t="shared" si="5"/>
        <v>4.9006708916145794</v>
      </c>
      <c r="AK60" s="2">
        <f t="shared" si="5"/>
        <v>139.84698271245344</v>
      </c>
      <c r="AL60" s="2">
        <f t="shared" si="5"/>
        <v>132.00189766963288</v>
      </c>
    </row>
    <row r="61" spans="1:38" x14ac:dyDescent="0.25">
      <c r="A61">
        <f t="shared" si="1"/>
        <v>2064</v>
      </c>
      <c r="B61">
        <v>59902</v>
      </c>
      <c r="C61" s="3">
        <v>441807.89346908301</v>
      </c>
      <c r="D61" s="3">
        <v>162638.22029328492</v>
      </c>
      <c r="E61" s="4">
        <v>2.1032433589598636</v>
      </c>
      <c r="F61" s="3">
        <v>99.128413728071138</v>
      </c>
      <c r="G61" s="3">
        <v>951.05934328418004</v>
      </c>
      <c r="H61" s="3">
        <v>115636.6</v>
      </c>
      <c r="I61" s="3">
        <v>87417.77</v>
      </c>
      <c r="J61" s="3">
        <v>28218.799999999999</v>
      </c>
      <c r="K61" s="3">
        <v>8399.2829999999994</v>
      </c>
      <c r="L61" s="3">
        <v>2098.125</v>
      </c>
      <c r="M61" s="3">
        <v>10313.14</v>
      </c>
      <c r="N61" s="3">
        <v>132272.9</v>
      </c>
      <c r="O61" s="3">
        <v>43540.54</v>
      </c>
      <c r="P61" s="3">
        <v>20679.669999999998</v>
      </c>
      <c r="Q61" s="3">
        <v>12139.25</v>
      </c>
      <c r="R61" s="3">
        <v>55913.43</v>
      </c>
      <c r="S61" s="3">
        <v>-16636.330000000002</v>
      </c>
      <c r="T61" s="3">
        <v>22156.37</v>
      </c>
      <c r="U61" s="3">
        <v>632258</v>
      </c>
      <c r="V61" s="3">
        <v>598966</v>
      </c>
      <c r="W61" s="2">
        <f t="shared" si="3"/>
        <v>3.7333892984139085</v>
      </c>
      <c r="X61" s="2">
        <f t="shared" si="5"/>
        <v>26.173502490419416</v>
      </c>
      <c r="Y61" s="2">
        <f t="shared" si="5"/>
        <v>19.786375773776744</v>
      </c>
      <c r="Z61" s="2">
        <f t="shared" si="5"/>
        <v>6.3871199263610947</v>
      </c>
      <c r="AA61" s="2">
        <f t="shared" si="5"/>
        <v>1.901116554086141</v>
      </c>
      <c r="AB61" s="2">
        <f t="shared" si="5"/>
        <v>0.47489531785534367</v>
      </c>
      <c r="AC61" s="2">
        <f t="shared" si="5"/>
        <v>2.3343041517481842</v>
      </c>
      <c r="AD61" s="2">
        <f t="shared" si="5"/>
        <v>29.939007870907638</v>
      </c>
      <c r="AE61" s="2">
        <f t="shared" si="5"/>
        <v>9.8550842218139074</v>
      </c>
      <c r="AF61" s="2">
        <f t="shared" si="5"/>
        <v>4.6806927412778618</v>
      </c>
      <c r="AG61" s="2">
        <f t="shared" si="5"/>
        <v>2.7476308548229875</v>
      </c>
      <c r="AH61" s="2">
        <f t="shared" si="5"/>
        <v>12.655597789565688</v>
      </c>
      <c r="AI61" s="2">
        <f t="shared" si="5"/>
        <v>-3.765512170769802</v>
      </c>
      <c r="AJ61" s="2">
        <f t="shared" si="5"/>
        <v>5.0149330348147041</v>
      </c>
      <c r="AK61" s="2">
        <f t="shared" si="5"/>
        <v>143.10699499628663</v>
      </c>
      <c r="AL61" s="2">
        <f t="shared" si="5"/>
        <v>135.57159318655647</v>
      </c>
    </row>
    <row r="62" spans="1:38" x14ac:dyDescent="0.25">
      <c r="A62">
        <f t="shared" si="1"/>
        <v>2065</v>
      </c>
      <c r="B62">
        <v>60268</v>
      </c>
      <c r="C62" s="3">
        <v>459977.59492738207</v>
      </c>
      <c r="D62" s="3">
        <v>166006.74479436676</v>
      </c>
      <c r="E62" s="4">
        <v>2.1220118178054896</v>
      </c>
      <c r="F62" s="3">
        <v>100.35822516867775</v>
      </c>
      <c r="G62" s="3">
        <v>958.85969996601648</v>
      </c>
      <c r="H62" s="3">
        <v>120123.5</v>
      </c>
      <c r="I62" s="3">
        <v>91012.89</v>
      </c>
      <c r="J62" s="3">
        <v>29110.58</v>
      </c>
      <c r="K62" s="3">
        <v>8732.2849999999999</v>
      </c>
      <c r="L62" s="3">
        <v>2164.8029999999999</v>
      </c>
      <c r="M62" s="3">
        <v>10548.84</v>
      </c>
      <c r="N62" s="3">
        <v>137860.5</v>
      </c>
      <c r="O62" s="3">
        <v>45527.34</v>
      </c>
      <c r="P62" s="3">
        <v>21493.78</v>
      </c>
      <c r="Q62" s="3">
        <v>12626.51</v>
      </c>
      <c r="R62" s="3">
        <v>58212.91</v>
      </c>
      <c r="S62" s="3">
        <v>-17737.060000000001</v>
      </c>
      <c r="T62" s="3">
        <v>23604.81</v>
      </c>
      <c r="U62" s="3">
        <v>673599.9</v>
      </c>
      <c r="V62" s="3">
        <v>640307.9</v>
      </c>
      <c r="W62" s="2">
        <f t="shared" si="3"/>
        <v>3.7334142074912458</v>
      </c>
      <c r="X62" s="2">
        <f t="shared" si="5"/>
        <v>26.11507632648156</v>
      </c>
      <c r="Y62" s="2">
        <f t="shared" si="5"/>
        <v>19.7863745981733</v>
      </c>
      <c r="Z62" s="2">
        <f t="shared" si="5"/>
        <v>6.3286952062514628</v>
      </c>
      <c r="AA62" s="2">
        <f t="shared" si="5"/>
        <v>1.8984152915923198</v>
      </c>
      <c r="AB62" s="2">
        <f t="shared" si="5"/>
        <v>0.47063227076131031</v>
      </c>
      <c r="AC62" s="2">
        <f t="shared" si="5"/>
        <v>2.2933377878253776</v>
      </c>
      <c r="AD62" s="2">
        <f t="shared" si="5"/>
        <v>29.971133707450342</v>
      </c>
      <c r="AE62" s="2">
        <f t="shared" si="5"/>
        <v>9.8977299116465716</v>
      </c>
      <c r="AF62" s="2">
        <f t="shared" si="5"/>
        <v>4.6727884655758682</v>
      </c>
      <c r="AG62" s="2">
        <f t="shared" si="5"/>
        <v>2.7450271794202026</v>
      </c>
      <c r="AH62" s="2">
        <f t="shared" si="5"/>
        <v>12.65559684688343</v>
      </c>
      <c r="AI62" s="2">
        <f t="shared" si="5"/>
        <v>-3.8560704250823785</v>
      </c>
      <c r="AJ62" s="2">
        <f t="shared" si="5"/>
        <v>5.1317303843302531</v>
      </c>
      <c r="AK62" s="2">
        <f t="shared" si="5"/>
        <v>146.44189356795587</v>
      </c>
      <c r="AL62" s="2">
        <f t="shared" si="5"/>
        <v>139.20414973713821</v>
      </c>
    </row>
    <row r="63" spans="1:38" x14ac:dyDescent="0.25">
      <c r="A63">
        <f t="shared" si="1"/>
        <v>2066</v>
      </c>
      <c r="B63">
        <v>60633</v>
      </c>
      <c r="C63" s="3">
        <v>478890.61824429187</v>
      </c>
      <c r="D63" s="3">
        <v>169443.68896885641</v>
      </c>
      <c r="E63" s="4">
        <v>2.1409031358055857</v>
      </c>
      <c r="F63" s="3">
        <v>101.60287254784214</v>
      </c>
      <c r="G63" s="3">
        <v>966.70120252089919</v>
      </c>
      <c r="H63" s="3">
        <v>124788.3</v>
      </c>
      <c r="I63" s="3">
        <v>94755.09</v>
      </c>
      <c r="J63" s="3">
        <v>30033.200000000001</v>
      </c>
      <c r="K63" s="3">
        <v>9078.8050000000003</v>
      </c>
      <c r="L63" s="3">
        <v>2233.4769999999999</v>
      </c>
      <c r="M63" s="3">
        <v>10788.01</v>
      </c>
      <c r="N63" s="3">
        <v>143693.1</v>
      </c>
      <c r="O63" s="3">
        <v>47613.72</v>
      </c>
      <c r="P63" s="3">
        <v>22335.74</v>
      </c>
      <c r="Q63" s="3">
        <v>13137.19</v>
      </c>
      <c r="R63" s="3">
        <v>60606.47</v>
      </c>
      <c r="S63" s="3">
        <v>-18904.830000000002</v>
      </c>
      <c r="T63" s="3">
        <v>25148.41</v>
      </c>
      <c r="U63" s="3">
        <v>717653.1</v>
      </c>
      <c r="V63" s="3">
        <v>684361.1</v>
      </c>
      <c r="W63" s="2">
        <f t="shared" si="3"/>
        <v>3.7334343428495163</v>
      </c>
      <c r="X63" s="2">
        <f t="shared" si="5"/>
        <v>26.057787571094771</v>
      </c>
      <c r="Y63" s="2">
        <f t="shared" si="5"/>
        <v>19.786374255438744</v>
      </c>
      <c r="Z63" s="2">
        <f t="shared" si="5"/>
        <v>6.2714112274965164</v>
      </c>
      <c r="AA63" s="2">
        <f t="shared" si="5"/>
        <v>1.8957993024137125</v>
      </c>
      <c r="AB63" s="2">
        <f t="shared" si="5"/>
        <v>0.46638562438085968</v>
      </c>
      <c r="AC63" s="2">
        <f t="shared" si="5"/>
        <v>2.2527085703935876</v>
      </c>
      <c r="AD63" s="2">
        <f t="shared" si="5"/>
        <v>30.005411366547008</v>
      </c>
      <c r="AE63" s="2">
        <f t="shared" si="5"/>
        <v>9.9425042350091033</v>
      </c>
      <c r="AF63" s="2">
        <f t="shared" si="5"/>
        <v>4.6640587952813233</v>
      </c>
      <c r="AG63" s="2">
        <f t="shared" si="5"/>
        <v>2.7432548267835251</v>
      </c>
      <c r="AH63" s="2">
        <f t="shared" si="5"/>
        <v>12.655597685792083</v>
      </c>
      <c r="AI63" s="2">
        <f t="shared" si="5"/>
        <v>-3.9476300599307761</v>
      </c>
      <c r="AJ63" s="2">
        <f t="shared" si="5"/>
        <v>5.2513891569225279</v>
      </c>
      <c r="AK63" s="2">
        <f t="shared" si="5"/>
        <v>149.85741475392831</v>
      </c>
      <c r="AL63" s="2">
        <f t="shared" si="5"/>
        <v>142.90551410445329</v>
      </c>
    </row>
    <row r="64" spans="1:38" x14ac:dyDescent="0.25">
      <c r="A64">
        <f t="shared" si="1"/>
        <v>2067</v>
      </c>
      <c r="B64">
        <v>60998</v>
      </c>
      <c r="C64" s="3">
        <v>498601.42848218686</v>
      </c>
      <c r="D64" s="3">
        <v>172958.64031939715</v>
      </c>
      <c r="E64" s="4">
        <v>2.1599058825912008</v>
      </c>
      <c r="F64" s="3">
        <v>102.8620649424888</v>
      </c>
      <c r="G64" s="3">
        <v>974.66787286401222</v>
      </c>
      <c r="H64" s="3">
        <v>129643</v>
      </c>
      <c r="I64" s="3">
        <v>98655.15</v>
      </c>
      <c r="J64" s="3">
        <v>30987.9</v>
      </c>
      <c r="K64" s="3">
        <v>9439.2890000000007</v>
      </c>
      <c r="L64" s="3">
        <v>2304.21</v>
      </c>
      <c r="M64" s="3">
        <v>11031.16</v>
      </c>
      <c r="N64" s="3">
        <v>149771.29999999999</v>
      </c>
      <c r="O64" s="3">
        <v>49792.01</v>
      </c>
      <c r="P64" s="3">
        <v>23208.1</v>
      </c>
      <c r="Q64" s="3">
        <v>13670.22</v>
      </c>
      <c r="R64" s="3">
        <v>63100.99</v>
      </c>
      <c r="S64" s="3">
        <v>-20128.28</v>
      </c>
      <c r="T64" s="3">
        <v>26793.22</v>
      </c>
      <c r="U64" s="3">
        <v>764574.6</v>
      </c>
      <c r="V64" s="3">
        <v>731282.6</v>
      </c>
      <c r="W64" s="2">
        <f t="shared" si="3"/>
        <v>3.7334500471049314</v>
      </c>
      <c r="X64" s="2">
        <f t="shared" si="5"/>
        <v>26.001329437553277</v>
      </c>
      <c r="Y64" s="2">
        <f t="shared" si="5"/>
        <v>19.786375321932031</v>
      </c>
      <c r="Z64" s="2">
        <f t="shared" si="5"/>
        <v>6.2149641436711365</v>
      </c>
      <c r="AA64" s="2">
        <f t="shared" si="5"/>
        <v>1.8931532203456634</v>
      </c>
      <c r="AB64" s="2">
        <f t="shared" si="5"/>
        <v>0.46213465673661236</v>
      </c>
      <c r="AC64" s="2">
        <f t="shared" si="5"/>
        <v>2.2124204564716967</v>
      </c>
      <c r="AD64" s="2">
        <f t="shared" si="5"/>
        <v>30.038281369534975</v>
      </c>
      <c r="AE64" s="2">
        <f t="shared" si="5"/>
        <v>9.986335207978426</v>
      </c>
      <c r="AF64" s="2">
        <f t="shared" si="5"/>
        <v>4.6546396930006262</v>
      </c>
      <c r="AG64" s="2">
        <f t="shared" si="5"/>
        <v>2.7417129633210395</v>
      </c>
      <c r="AH64" s="2">
        <f t="shared" si="5"/>
        <v>12.65559751645484</v>
      </c>
      <c r="AI64" s="2">
        <f t="shared" si="5"/>
        <v>-4.0369479207617447</v>
      </c>
      <c r="AJ64" s="2">
        <f t="shared" si="5"/>
        <v>5.3736749374269435</v>
      </c>
      <c r="AK64" s="2">
        <f t="shared" si="5"/>
        <v>153.34384466716693</v>
      </c>
      <c r="AL64" s="2">
        <f t="shared" si="5"/>
        <v>146.66676792846894</v>
      </c>
    </row>
    <row r="65" spans="1:38" x14ac:dyDescent="0.25">
      <c r="A65">
        <f t="shared" si="1"/>
        <v>2068</v>
      </c>
      <c r="B65">
        <v>61363</v>
      </c>
      <c r="C65" s="3">
        <v>519063.68756834691</v>
      </c>
      <c r="D65" s="3">
        <v>176526.28095264637</v>
      </c>
      <c r="E65" s="4">
        <v>2.1790127311938745</v>
      </c>
      <c r="F65" s="3">
        <v>104.1361638870398</v>
      </c>
      <c r="G65" s="3">
        <v>982.59915349732489</v>
      </c>
      <c r="H65" s="3">
        <v>134676.20000000001</v>
      </c>
      <c r="I65" s="3">
        <v>102703.9</v>
      </c>
      <c r="J65" s="3">
        <v>31972.33</v>
      </c>
      <c r="K65" s="3">
        <v>9814.1039999999994</v>
      </c>
      <c r="L65" s="3">
        <v>2377.0749999999998</v>
      </c>
      <c r="M65" s="3">
        <v>11275.39</v>
      </c>
      <c r="N65" s="3">
        <v>156088.5</v>
      </c>
      <c r="O65" s="3">
        <v>52065.74</v>
      </c>
      <c r="P65" s="3">
        <v>24108.76</v>
      </c>
      <c r="Q65" s="3">
        <v>14223.35</v>
      </c>
      <c r="R65" s="3">
        <v>65690.61</v>
      </c>
      <c r="S65" s="3">
        <v>-21412.25</v>
      </c>
      <c r="T65" s="3">
        <v>28545.11</v>
      </c>
      <c r="U65" s="3">
        <v>814532</v>
      </c>
      <c r="V65" s="3">
        <v>781240</v>
      </c>
      <c r="W65" s="2">
        <f t="shared" si="3"/>
        <v>3.7334630263678652</v>
      </c>
      <c r="X65" s="2">
        <f t="shared" si="5"/>
        <v>25.945987597575247</v>
      </c>
      <c r="Y65" s="2">
        <f t="shared" si="5"/>
        <v>19.786377367512657</v>
      </c>
      <c r="Z65" s="2">
        <f t="shared" si="5"/>
        <v>6.1596160097001764</v>
      </c>
      <c r="AA65" s="2">
        <f t="shared" si="5"/>
        <v>1.8907321461796038</v>
      </c>
      <c r="AB65" s="2">
        <f t="shared" si="5"/>
        <v>0.45795440076647664</v>
      </c>
      <c r="AC65" s="2">
        <f t="shared" si="5"/>
        <v>2.1722555959985796</v>
      </c>
      <c r="AD65" s="2">
        <f t="shared" si="5"/>
        <v>30.071165396143666</v>
      </c>
      <c r="AE65" s="2">
        <f t="shared" si="5"/>
        <v>10.030703600922637</v>
      </c>
      <c r="AF65" s="2">
        <f t="shared" si="5"/>
        <v>4.6446631843853492</v>
      </c>
      <c r="AG65" s="2">
        <f t="shared" si="5"/>
        <v>2.7401936102739151</v>
      </c>
      <c r="AH65" s="2">
        <f t="shared" si="5"/>
        <v>12.65559729437831</v>
      </c>
      <c r="AI65" s="2">
        <f t="shared" si="5"/>
        <v>-4.1251681658391055</v>
      </c>
      <c r="AJ65" s="2">
        <f t="shared" si="5"/>
        <v>5.4993463583871618</v>
      </c>
      <c r="AK65" s="2">
        <f t="shared" si="5"/>
        <v>156.92332550092857</v>
      </c>
      <c r="AL65" s="2">
        <f t="shared" si="5"/>
        <v>150.50946901330511</v>
      </c>
    </row>
    <row r="66" spans="1:38" x14ac:dyDescent="0.25">
      <c r="A66">
        <f t="shared" si="1"/>
        <v>2069</v>
      </c>
      <c r="B66">
        <v>61729</v>
      </c>
      <c r="C66" s="3">
        <v>540315.91823284281</v>
      </c>
      <c r="D66" s="3">
        <v>180150.69999358751</v>
      </c>
      <c r="E66" s="4">
        <v>2.1982050106015474</v>
      </c>
      <c r="F66" s="3">
        <v>105.42566625587213</v>
      </c>
      <c r="G66" s="3">
        <v>990.50761025942711</v>
      </c>
      <c r="H66" s="3">
        <v>139890.6</v>
      </c>
      <c r="I66" s="3">
        <v>106908.9</v>
      </c>
      <c r="J66" s="3">
        <v>32981.69</v>
      </c>
      <c r="K66" s="3">
        <v>10203.5</v>
      </c>
      <c r="L66" s="3">
        <v>2452.1320000000001</v>
      </c>
      <c r="M66" s="3">
        <v>11515.26</v>
      </c>
      <c r="N66" s="3">
        <v>162674.1</v>
      </c>
      <c r="O66" s="3">
        <v>54455.87</v>
      </c>
      <c r="P66" s="3">
        <v>25042.51</v>
      </c>
      <c r="Q66" s="3">
        <v>14795.54</v>
      </c>
      <c r="R66" s="3">
        <v>68380.210000000006</v>
      </c>
      <c r="S66" s="3">
        <v>-22783.51</v>
      </c>
      <c r="T66" s="3">
        <v>30410.33</v>
      </c>
      <c r="U66" s="3">
        <v>867725.8</v>
      </c>
      <c r="V66" s="3">
        <v>834433.8</v>
      </c>
      <c r="W66" s="2">
        <f t="shared" si="3"/>
        <v>3.7334727180761469</v>
      </c>
      <c r="X66" s="2">
        <f t="shared" si="5"/>
        <v>25.890519838380143</v>
      </c>
      <c r="Y66" s="2">
        <f t="shared" si="5"/>
        <v>19.786368750647998</v>
      </c>
      <c r="Z66" s="2">
        <f t="shared" si="5"/>
        <v>6.104149236963055</v>
      </c>
      <c r="AA66" s="2">
        <f t="shared" si="5"/>
        <v>1.8884322404143794</v>
      </c>
      <c r="AB66" s="2">
        <f t="shared" si="5"/>
        <v>0.4538330108836961</v>
      </c>
      <c r="AC66" s="2">
        <f t="shared" si="5"/>
        <v>2.1312087264913107</v>
      </c>
      <c r="AD66" s="2">
        <f t="shared" si="5"/>
        <v>30.107219593315314</v>
      </c>
      <c r="AE66" s="2">
        <f t="shared" si="5"/>
        <v>10.078524093479119</v>
      </c>
      <c r="AF66" s="2">
        <f t="shared" si="5"/>
        <v>4.6347903430097031</v>
      </c>
      <c r="AG66" s="2">
        <f t="shared" si="5"/>
        <v>2.7383128093635092</v>
      </c>
      <c r="AH66" s="2">
        <f t="shared" si="5"/>
        <v>12.655597899770253</v>
      </c>
      <c r="AI66" s="2">
        <f t="shared" si="5"/>
        <v>-4.2167016057042597</v>
      </c>
      <c r="AJ66" s="2">
        <f t="shared" si="5"/>
        <v>5.6282498763797335</v>
      </c>
      <c r="AK66" s="2">
        <f t="shared" si="5"/>
        <v>160.59600887532315</v>
      </c>
      <c r="AL66" s="2">
        <f t="shared" si="5"/>
        <v>154.43442842274555</v>
      </c>
    </row>
    <row r="67" spans="1:38" x14ac:dyDescent="0.25">
      <c r="A67">
        <f t="shared" si="1"/>
        <v>2070</v>
      </c>
      <c r="B67">
        <v>62094</v>
      </c>
      <c r="C67" s="3">
        <v>562397.0522718979</v>
      </c>
      <c r="D67" s="3">
        <v>183836.24328304568</v>
      </c>
      <c r="E67" s="4">
        <v>2.2174730565501029</v>
      </c>
      <c r="F67" s="3">
        <v>106.73099971433066</v>
      </c>
      <c r="G67" s="3">
        <v>998.40916289076108</v>
      </c>
      <c r="H67" s="3">
        <v>145296.9</v>
      </c>
      <c r="I67" s="3">
        <v>111278</v>
      </c>
      <c r="J67" s="3">
        <v>34018.92</v>
      </c>
      <c r="K67" s="3">
        <v>10607.84</v>
      </c>
      <c r="L67" s="3">
        <v>2529.453</v>
      </c>
      <c r="M67" s="3">
        <v>11752.88</v>
      </c>
      <c r="N67" s="3">
        <v>169532.7</v>
      </c>
      <c r="O67" s="3">
        <v>56955.51</v>
      </c>
      <c r="P67" s="3">
        <v>26011.66</v>
      </c>
      <c r="Q67" s="3">
        <v>15390.81</v>
      </c>
      <c r="R67" s="3">
        <v>71174.7</v>
      </c>
      <c r="S67" s="3">
        <v>-24235.77</v>
      </c>
      <c r="T67" s="3">
        <v>32396.38</v>
      </c>
      <c r="U67" s="3">
        <v>924358</v>
      </c>
      <c r="V67" s="3">
        <v>891066</v>
      </c>
      <c r="W67" s="2">
        <f t="shared" si="3"/>
        <v>3.7334812448817356</v>
      </c>
      <c r="X67" s="2">
        <f t="shared" si="5"/>
        <v>25.835288327534546</v>
      </c>
      <c r="Y67" s="2">
        <f t="shared" si="5"/>
        <v>19.786376822295516</v>
      </c>
      <c r="Z67" s="2">
        <f t="shared" si="5"/>
        <v>6.0489150614454372</v>
      </c>
      <c r="AA67" s="2">
        <f t="shared" si="5"/>
        <v>1.8861834280865872</v>
      </c>
      <c r="AB67" s="2">
        <f t="shared" si="5"/>
        <v>0.44976284811270739</v>
      </c>
      <c r="AC67" s="2">
        <f t="shared" si="5"/>
        <v>2.0897833572424065</v>
      </c>
      <c r="AD67" s="2">
        <f t="shared" si="5"/>
        <v>30.144663688250859</v>
      </c>
      <c r="AE67" s="2">
        <f t="shared" si="5"/>
        <v>10.127277475925345</v>
      </c>
      <c r="AF67" s="2">
        <f t="shared" si="5"/>
        <v>4.6251415961235045</v>
      </c>
      <c r="AG67" s="2">
        <f t="shared" si="5"/>
        <v>2.73664485576982</v>
      </c>
      <c r="AH67" s="2">
        <f t="shared" si="5"/>
        <v>12.655596204225782</v>
      </c>
      <c r="AI67" s="2">
        <f t="shared" si="5"/>
        <v>-4.3093700264067021</v>
      </c>
      <c r="AJ67" s="2">
        <f t="shared" si="5"/>
        <v>5.7604107043465733</v>
      </c>
      <c r="AK67" s="2">
        <f t="shared" si="5"/>
        <v>164.36039205146963</v>
      </c>
      <c r="AL67" s="2">
        <f t="shared" si="5"/>
        <v>158.44073086805636</v>
      </c>
    </row>
    <row r="68" spans="1:38" x14ac:dyDescent="0.25">
      <c r="A68">
        <f t="shared" si="1"/>
        <v>2071</v>
      </c>
      <c r="B68">
        <v>62459</v>
      </c>
      <c r="C68" s="3">
        <v>585358.57353354152</v>
      </c>
      <c r="D68" s="3">
        <v>187590.08084231245</v>
      </c>
      <c r="E68" s="4">
        <v>2.2368174595803052</v>
      </c>
      <c r="F68" s="3">
        <v>108.05187461588096</v>
      </c>
      <c r="G68" s="3">
        <v>1006.3509170809832</v>
      </c>
      <c r="H68" s="3">
        <v>150906.4</v>
      </c>
      <c r="I68" s="3">
        <v>115821.2</v>
      </c>
      <c r="J68" s="3">
        <v>35085.11</v>
      </c>
      <c r="K68" s="3">
        <v>11027.66</v>
      </c>
      <c r="L68" s="3">
        <v>2609.1219999999998</v>
      </c>
      <c r="M68" s="3">
        <v>11988.25</v>
      </c>
      <c r="N68" s="3">
        <v>176664.9</v>
      </c>
      <c r="O68" s="3">
        <v>59558.76</v>
      </c>
      <c r="P68" s="3">
        <v>27019.08</v>
      </c>
      <c r="Q68" s="3">
        <v>16006.41</v>
      </c>
      <c r="R68" s="3">
        <v>74080.62</v>
      </c>
      <c r="S68" s="3">
        <v>-25758.52</v>
      </c>
      <c r="T68" s="3">
        <v>34510.79</v>
      </c>
      <c r="U68" s="3">
        <v>984627.3</v>
      </c>
      <c r="V68" s="3">
        <v>951335.3</v>
      </c>
      <c r="W68" s="2">
        <f t="shared" si="3"/>
        <v>3.7334874583224247</v>
      </c>
      <c r="X68" s="2">
        <f t="shared" si="5"/>
        <v>25.780163958144016</v>
      </c>
      <c r="Y68" s="2">
        <f t="shared" si="5"/>
        <v>19.786367747351932</v>
      </c>
      <c r="Z68" s="2">
        <f t="shared" si="5"/>
        <v>5.9937808356008633</v>
      </c>
      <c r="AA68" s="2">
        <f t="shared" si="5"/>
        <v>1.8839153466961402</v>
      </c>
      <c r="AB68" s="2">
        <f t="shared" si="5"/>
        <v>0.44573055183080784</v>
      </c>
      <c r="AC68" s="2">
        <f t="shared" si="5"/>
        <v>2.0480181792900765</v>
      </c>
      <c r="AD68" s="2">
        <f t="shared" si="5"/>
        <v>30.180629102868512</v>
      </c>
      <c r="AE68" s="2">
        <f t="shared" si="5"/>
        <v>10.174748042122465</v>
      </c>
      <c r="AF68" s="2">
        <f t="shared" si="5"/>
        <v>4.6158169063618892</v>
      </c>
      <c r="AG68" s="2">
        <f t="shared" si="5"/>
        <v>2.7344623831810706</v>
      </c>
      <c r="AH68" s="2">
        <f t="shared" si="5"/>
        <v>12.655596646139346</v>
      </c>
      <c r="AI68" s="2">
        <f t="shared" si="5"/>
        <v>-4.4004685614336552</v>
      </c>
      <c r="AJ68" s="2">
        <f t="shared" si="5"/>
        <v>5.8956666153660606</v>
      </c>
      <c r="AK68" s="2">
        <f t="shared" si="5"/>
        <v>168.20925574836227</v>
      </c>
      <c r="AL68" s="2">
        <f t="shared" si="5"/>
        <v>162.52180168084405</v>
      </c>
    </row>
    <row r="69" spans="1:38" x14ac:dyDescent="0.25">
      <c r="A69">
        <f t="shared" si="1"/>
        <v>2072</v>
      </c>
      <c r="B69">
        <v>62824</v>
      </c>
      <c r="C69" s="3">
        <v>609187.36592885701</v>
      </c>
      <c r="D69" s="3">
        <v>191398.67146161091</v>
      </c>
      <c r="E69" s="4">
        <v>2.256222036869306</v>
      </c>
      <c r="F69" s="3">
        <v>109.3880710778794</v>
      </c>
      <c r="G69" s="3">
        <v>1014.2688295870197</v>
      </c>
      <c r="H69" s="3">
        <v>156717.79999999999</v>
      </c>
      <c r="I69" s="3">
        <v>120536.1</v>
      </c>
      <c r="J69" s="3">
        <v>36181.71</v>
      </c>
      <c r="K69" s="3">
        <v>11463.43</v>
      </c>
      <c r="L69" s="3">
        <v>2691.203</v>
      </c>
      <c r="M69" s="3">
        <v>12221.91</v>
      </c>
      <c r="N69" s="3">
        <v>184050.5</v>
      </c>
      <c r="O69" s="3">
        <v>62248.53</v>
      </c>
      <c r="P69" s="3">
        <v>28064.85</v>
      </c>
      <c r="Q69" s="3">
        <v>16640.84</v>
      </c>
      <c r="R69" s="3">
        <v>77096.3</v>
      </c>
      <c r="S69" s="3">
        <v>-27332.71</v>
      </c>
      <c r="T69" s="3">
        <v>36760.99</v>
      </c>
      <c r="U69" s="3">
        <v>1048721</v>
      </c>
      <c r="V69" s="3">
        <v>1015429</v>
      </c>
      <c r="W69" s="2">
        <f t="shared" si="3"/>
        <v>3.7334928657777415</v>
      </c>
      <c r="X69" s="2">
        <f t="shared" si="5"/>
        <v>25.725714084868599</v>
      </c>
      <c r="Y69" s="2">
        <f t="shared" si="5"/>
        <v>19.786375545758876</v>
      </c>
      <c r="Z69" s="2">
        <f t="shared" si="5"/>
        <v>5.9393401806408157</v>
      </c>
      <c r="AA69" s="2">
        <f t="shared" si="5"/>
        <v>1.8817576727844909</v>
      </c>
      <c r="AB69" s="2">
        <f t="shared" si="5"/>
        <v>0.44176933904343113</v>
      </c>
      <c r="AC69" s="2">
        <f t="shared" si="5"/>
        <v>2.0062645227982809</v>
      </c>
      <c r="AD69" s="2">
        <f t="shared" si="5"/>
        <v>30.21246176361019</v>
      </c>
      <c r="AE69" s="2">
        <f t="shared" si="5"/>
        <v>10.218289721929262</v>
      </c>
      <c r="AF69" s="2">
        <f t="shared" si="5"/>
        <v>4.6069323773988957</v>
      </c>
      <c r="AG69" s="2">
        <f t="shared" si="5"/>
        <v>2.7316456201659598</v>
      </c>
      <c r="AH69" s="2">
        <f t="shared" si="5"/>
        <v>12.655597327178247</v>
      </c>
      <c r="AI69" s="2">
        <f t="shared" si="5"/>
        <v>-4.4867493202726738</v>
      </c>
      <c r="AJ69" s="2">
        <f t="shared" si="5"/>
        <v>6.0344307935455568</v>
      </c>
      <c r="AK69" s="2">
        <f t="shared" si="5"/>
        <v>172.15081248459003</v>
      </c>
      <c r="AL69" s="2">
        <f t="shared" si="5"/>
        <v>166.6858271841746</v>
      </c>
    </row>
    <row r="70" spans="1:38" x14ac:dyDescent="0.25">
      <c r="A70">
        <f t="shared" ref="A70:A89" si="6">YEAR(B70)</f>
        <v>2073</v>
      </c>
      <c r="B70">
        <v>63190</v>
      </c>
      <c r="C70" s="3">
        <v>633921.00546029396</v>
      </c>
      <c r="D70" s="3">
        <v>195264.24498809158</v>
      </c>
      <c r="E70" s="4">
        <v>2.2756739588571411</v>
      </c>
      <c r="F70" s="3">
        <v>110.74053872146904</v>
      </c>
      <c r="G70" s="3">
        <v>1022.1589687056829</v>
      </c>
      <c r="H70" s="3">
        <v>162735.79999999999</v>
      </c>
      <c r="I70" s="3">
        <v>125430</v>
      </c>
      <c r="J70" s="3">
        <v>37305.86</v>
      </c>
      <c r="K70" s="3">
        <v>11915.57</v>
      </c>
      <c r="L70" s="3">
        <v>2775.768</v>
      </c>
      <c r="M70" s="3">
        <v>12450.26</v>
      </c>
      <c r="N70" s="3">
        <v>191709.3</v>
      </c>
      <c r="O70" s="3">
        <v>65036.67</v>
      </c>
      <c r="P70" s="3">
        <v>29151.39</v>
      </c>
      <c r="Q70" s="3">
        <v>17294.77</v>
      </c>
      <c r="R70" s="3">
        <v>80226.490000000005</v>
      </c>
      <c r="S70" s="3">
        <v>-28973.47</v>
      </c>
      <c r="T70" s="3">
        <v>39153.97</v>
      </c>
      <c r="U70" s="3">
        <v>1116848</v>
      </c>
      <c r="V70" s="3">
        <v>1083556</v>
      </c>
      <c r="W70" s="2">
        <f t="shared" si="3"/>
        <v>3.7334972790665963</v>
      </c>
      <c r="X70" s="2">
        <f t="shared" si="5"/>
        <v>25.671305824901086</v>
      </c>
      <c r="Y70" s="2">
        <f t="shared" si="5"/>
        <v>19.786376996440509</v>
      </c>
      <c r="Z70" s="2">
        <f t="shared" si="5"/>
        <v>5.8849382933622758</v>
      </c>
      <c r="AA70" s="2">
        <f t="shared" si="5"/>
        <v>1.8796616451205983</v>
      </c>
      <c r="AB70" s="2">
        <f t="shared" si="5"/>
        <v>0.43787285420278788</v>
      </c>
      <c r="AC70" s="2">
        <f t="shared" si="5"/>
        <v>1.9640081165885628</v>
      </c>
      <c r="AD70" s="2">
        <f t="shared" si="5"/>
        <v>30.241827979938712</v>
      </c>
      <c r="AE70" s="2">
        <f t="shared" si="5"/>
        <v>10.259428136913758</v>
      </c>
      <c r="AF70" s="2">
        <f t="shared" si="5"/>
        <v>4.5985840110839984</v>
      </c>
      <c r="AG70" s="2">
        <f t="shared" si="5"/>
        <v>2.7282216318801678</v>
      </c>
      <c r="AH70" s="2">
        <f t="shared" si="5"/>
        <v>12.655597355028023</v>
      </c>
      <c r="AI70" s="2">
        <f t="shared" si="5"/>
        <v>-4.5705174225867751</v>
      </c>
      <c r="AJ70" s="2">
        <f t="shared" si="5"/>
        <v>6.176474617932886</v>
      </c>
      <c r="AK70" s="2">
        <f t="shared" si="5"/>
        <v>176.18094216471809</v>
      </c>
      <c r="AL70" s="2">
        <f t="shared" si="5"/>
        <v>170.92918371007809</v>
      </c>
    </row>
    <row r="71" spans="1:38" x14ac:dyDescent="0.25">
      <c r="A71">
        <f t="shared" si="6"/>
        <v>2074</v>
      </c>
      <c r="B71">
        <v>63555</v>
      </c>
      <c r="C71" s="3">
        <v>659583.09360106755</v>
      </c>
      <c r="D71" s="3">
        <v>199185.17618762681</v>
      </c>
      <c r="E71" s="4">
        <v>2.2951662533130315</v>
      </c>
      <c r="F71" s="3">
        <v>112.10922781638102</v>
      </c>
      <c r="G71" s="3">
        <v>1029.9886210929528</v>
      </c>
      <c r="H71" s="3">
        <v>168966.6</v>
      </c>
      <c r="I71" s="3">
        <v>130507.6</v>
      </c>
      <c r="J71" s="3">
        <v>38459.03</v>
      </c>
      <c r="K71" s="3">
        <v>12384.59</v>
      </c>
      <c r="L71" s="3">
        <v>2862.893</v>
      </c>
      <c r="M71" s="3">
        <v>12673.55</v>
      </c>
      <c r="N71" s="3">
        <v>199674.5</v>
      </c>
      <c r="O71" s="3">
        <v>67948.759999999995</v>
      </c>
      <c r="P71" s="3">
        <v>30280.39</v>
      </c>
      <c r="Q71" s="3">
        <v>17971.22</v>
      </c>
      <c r="R71" s="3">
        <v>83474.179999999993</v>
      </c>
      <c r="S71" s="3">
        <v>-30707.93</v>
      </c>
      <c r="T71" s="3">
        <v>41697.54</v>
      </c>
      <c r="U71" s="3">
        <v>1189254</v>
      </c>
      <c r="V71" s="3">
        <v>1155962</v>
      </c>
      <c r="W71" s="2">
        <f t="shared" ref="W71:W89" si="7">100*T71/U70</f>
        <v>3.7335017835909632</v>
      </c>
      <c r="X71" s="2">
        <f t="shared" ref="X71:AL87" si="8">100*H71/$C71</f>
        <v>25.617181768184501</v>
      </c>
      <c r="Y71" s="2">
        <f t="shared" si="8"/>
        <v>19.786377374756405</v>
      </c>
      <c r="Z71" s="2">
        <f t="shared" si="8"/>
        <v>5.8308089417557127</v>
      </c>
      <c r="AA71" s="2">
        <f t="shared" si="8"/>
        <v>1.8776390905329226</v>
      </c>
      <c r="AB71" s="2">
        <f t="shared" si="8"/>
        <v>0.43404584316582706</v>
      </c>
      <c r="AC71" s="2">
        <f t="shared" si="8"/>
        <v>1.9214485821350178</v>
      </c>
      <c r="AD71" s="2">
        <f t="shared" si="8"/>
        <v>30.272834755338373</v>
      </c>
      <c r="AE71" s="2">
        <f t="shared" si="8"/>
        <v>10.301774053823324</v>
      </c>
      <c r="AF71" s="2">
        <f t="shared" si="8"/>
        <v>4.5908378025095864</v>
      </c>
      <c r="AG71" s="2">
        <f t="shared" si="8"/>
        <v>2.7246332076045365</v>
      </c>
      <c r="AH71" s="2">
        <f t="shared" si="8"/>
        <v>12.655597271946949</v>
      </c>
      <c r="AI71" s="2">
        <f t="shared" si="8"/>
        <v>-4.6556575354814855</v>
      </c>
      <c r="AJ71" s="2">
        <f t="shared" si="8"/>
        <v>6.3218024240657265</v>
      </c>
      <c r="AK71" s="2">
        <f t="shared" si="8"/>
        <v>180.30389370763507</v>
      </c>
      <c r="AL71" s="2">
        <f t="shared" si="8"/>
        <v>175.25646294068824</v>
      </c>
    </row>
    <row r="72" spans="1:38" x14ac:dyDescent="0.25">
      <c r="A72">
        <f t="shared" si="6"/>
        <v>2075</v>
      </c>
      <c r="B72">
        <v>63920</v>
      </c>
      <c r="C72" s="3">
        <v>686260.27786921908</v>
      </c>
      <c r="D72" s="3">
        <v>203177.70416174427</v>
      </c>
      <c r="E72" s="4">
        <v>2.3146949901785905</v>
      </c>
      <c r="F72" s="3">
        <v>113.49455387419052</v>
      </c>
      <c r="G72" s="3">
        <v>1037.8444377571266</v>
      </c>
      <c r="H72" s="3">
        <v>175428.2</v>
      </c>
      <c r="I72" s="3">
        <v>135786</v>
      </c>
      <c r="J72" s="3">
        <v>39642.21</v>
      </c>
      <c r="K72" s="3">
        <v>12871.14</v>
      </c>
      <c r="L72" s="3">
        <v>2952.6570000000002</v>
      </c>
      <c r="M72" s="3">
        <v>12891.25</v>
      </c>
      <c r="N72" s="3">
        <v>207963.5</v>
      </c>
      <c r="O72" s="3">
        <v>70983.350000000006</v>
      </c>
      <c r="P72" s="3">
        <v>31456.32</v>
      </c>
      <c r="Q72" s="3">
        <v>18673.53</v>
      </c>
      <c r="R72" s="3">
        <v>86850.34</v>
      </c>
      <c r="S72" s="3">
        <v>-32535.3</v>
      </c>
      <c r="T72" s="3">
        <v>44400.83</v>
      </c>
      <c r="U72" s="3">
        <v>1266190</v>
      </c>
      <c r="V72" s="3">
        <v>1232898</v>
      </c>
      <c r="W72" s="2">
        <f t="shared" si="7"/>
        <v>3.7335026831946752</v>
      </c>
      <c r="X72" s="2">
        <f t="shared" si="8"/>
        <v>25.562924980109578</v>
      </c>
      <c r="Y72" s="2">
        <f t="shared" si="8"/>
        <v>19.786370328995904</v>
      </c>
      <c r="Z72" s="2">
        <f t="shared" si="8"/>
        <v>5.7765561082867505</v>
      </c>
      <c r="AA72" s="2">
        <f t="shared" si="8"/>
        <v>1.8755478664689462</v>
      </c>
      <c r="AB72" s="2">
        <f t="shared" si="8"/>
        <v>0.43025322828938223</v>
      </c>
      <c r="AC72" s="2">
        <f t="shared" si="8"/>
        <v>1.878478241524667</v>
      </c>
      <c r="AD72" s="2">
        <f t="shared" si="8"/>
        <v>30.303881297881514</v>
      </c>
      <c r="AE72" s="2">
        <f t="shared" si="8"/>
        <v>10.343502646021912</v>
      </c>
      <c r="AF72" s="2">
        <f t="shared" si="8"/>
        <v>4.5837302572238698</v>
      </c>
      <c r="AG72" s="2">
        <f t="shared" si="8"/>
        <v>2.7210565148808779</v>
      </c>
      <c r="AH72" s="2">
        <f t="shared" si="8"/>
        <v>12.655597708447159</v>
      </c>
      <c r="AI72" s="2">
        <f t="shared" si="8"/>
        <v>-4.7409563177719383</v>
      </c>
      <c r="AJ72" s="2">
        <f t="shared" si="8"/>
        <v>6.4699694025510075</v>
      </c>
      <c r="AK72" s="2">
        <f t="shared" si="8"/>
        <v>184.50579770279205</v>
      </c>
      <c r="AL72" s="2">
        <f t="shared" si="8"/>
        <v>179.65457709836355</v>
      </c>
    </row>
    <row r="73" spans="1:38" x14ac:dyDescent="0.25">
      <c r="A73">
        <f t="shared" si="6"/>
        <v>2076</v>
      </c>
      <c r="B73">
        <v>64285</v>
      </c>
      <c r="C73" s="3">
        <v>713951.17822621309</v>
      </c>
      <c r="D73" s="3">
        <v>207231.4959441981</v>
      </c>
      <c r="E73" s="4">
        <v>2.3342597308201842</v>
      </c>
      <c r="F73" s="3">
        <v>114.89656811366777</v>
      </c>
      <c r="G73" s="3">
        <v>1045.6559375140873</v>
      </c>
      <c r="H73" s="3">
        <v>182123.2</v>
      </c>
      <c r="I73" s="3">
        <v>141265.1</v>
      </c>
      <c r="J73" s="3">
        <v>40858.1</v>
      </c>
      <c r="K73" s="3">
        <v>13376.01</v>
      </c>
      <c r="L73" s="3">
        <v>3045.143</v>
      </c>
      <c r="M73" s="3">
        <v>13104.68</v>
      </c>
      <c r="N73" s="3">
        <v>216550.39999999999</v>
      </c>
      <c r="O73" s="3">
        <v>74111.89</v>
      </c>
      <c r="P73" s="3">
        <v>32679.47</v>
      </c>
      <c r="Q73" s="3">
        <v>19404.23</v>
      </c>
      <c r="R73" s="3">
        <v>90354.78</v>
      </c>
      <c r="S73" s="3">
        <v>-34427.22</v>
      </c>
      <c r="T73" s="3">
        <v>47273.27</v>
      </c>
      <c r="U73" s="3">
        <v>1347891</v>
      </c>
      <c r="V73" s="3">
        <v>1314599</v>
      </c>
      <c r="W73" s="2">
        <f t="shared" si="7"/>
        <v>3.7335052401298383</v>
      </c>
      <c r="X73" s="2">
        <f t="shared" si="8"/>
        <v>25.509195243921127</v>
      </c>
      <c r="Y73" s="2">
        <f t="shared" si="8"/>
        <v>19.786380961085914</v>
      </c>
      <c r="Z73" s="2">
        <f t="shared" si="8"/>
        <v>5.7228142828352118</v>
      </c>
      <c r="AA73" s="2">
        <f t="shared" si="8"/>
        <v>1.8735188634651787</v>
      </c>
      <c r="AB73" s="2">
        <f t="shared" si="8"/>
        <v>0.42651978074544983</v>
      </c>
      <c r="AC73" s="2">
        <f t="shared" si="8"/>
        <v>1.83551486427379</v>
      </c>
      <c r="AD73" s="2">
        <f t="shared" si="8"/>
        <v>30.331261661058107</v>
      </c>
      <c r="AE73" s="2">
        <f t="shared" si="8"/>
        <v>10.380526324521016</v>
      </c>
      <c r="AF73" s="2">
        <f t="shared" si="8"/>
        <v>4.5772695664136318</v>
      </c>
      <c r="AG73" s="2">
        <f t="shared" si="8"/>
        <v>2.7178651134394283</v>
      </c>
      <c r="AH73" s="2">
        <f t="shared" si="8"/>
        <v>12.655596454716036</v>
      </c>
      <c r="AI73" s="2">
        <f t="shared" si="8"/>
        <v>-4.8220692184489744</v>
      </c>
      <c r="AJ73" s="2">
        <f t="shared" si="8"/>
        <v>6.6213589166487266</v>
      </c>
      <c r="AK73" s="2">
        <f t="shared" si="8"/>
        <v>188.79316136837093</v>
      </c>
      <c r="AL73" s="2">
        <f t="shared" si="8"/>
        <v>184.1300974201171</v>
      </c>
    </row>
    <row r="74" spans="1:38" x14ac:dyDescent="0.25">
      <c r="A74">
        <f t="shared" si="6"/>
        <v>2077</v>
      </c>
      <c r="B74">
        <v>64651</v>
      </c>
      <c r="C74" s="3">
        <v>742722.80003256816</v>
      </c>
      <c r="D74" s="3">
        <v>211355.50363542399</v>
      </c>
      <c r="E74" s="4">
        <v>2.3538548252436318</v>
      </c>
      <c r="F74" s="3">
        <v>116.31557157461062</v>
      </c>
      <c r="G74" s="3">
        <v>1053.464850444911</v>
      </c>
      <c r="H74" s="3">
        <v>189064</v>
      </c>
      <c r="I74" s="3">
        <v>146957.9</v>
      </c>
      <c r="J74" s="3">
        <v>42106.080000000002</v>
      </c>
      <c r="K74" s="3">
        <v>13900.04</v>
      </c>
      <c r="L74" s="3">
        <v>3140.424</v>
      </c>
      <c r="M74" s="3">
        <v>13311.4</v>
      </c>
      <c r="N74" s="3">
        <v>225450.2</v>
      </c>
      <c r="O74" s="3">
        <v>77338.52</v>
      </c>
      <c r="P74" s="3">
        <v>33953.230000000003</v>
      </c>
      <c r="Q74" s="3">
        <v>20162.48</v>
      </c>
      <c r="R74" s="3">
        <v>93996</v>
      </c>
      <c r="S74" s="3">
        <v>-36386.239999999998</v>
      </c>
      <c r="T74" s="3">
        <v>50323.59</v>
      </c>
      <c r="U74" s="3">
        <v>1434600</v>
      </c>
      <c r="V74" s="3">
        <v>1401308</v>
      </c>
      <c r="W74" s="2">
        <f t="shared" si="7"/>
        <v>3.7335058992158863</v>
      </c>
      <c r="X74" s="2">
        <f t="shared" si="8"/>
        <v>25.45552660988859</v>
      </c>
      <c r="Y74" s="2">
        <f t="shared" si="8"/>
        <v>19.78637251927044</v>
      </c>
      <c r="Z74" s="2">
        <f t="shared" si="8"/>
        <v>5.6691513978234758</v>
      </c>
      <c r="AA74" s="2">
        <f t="shared" si="8"/>
        <v>1.8714976838452364</v>
      </c>
      <c r="AB74" s="2">
        <f t="shared" si="8"/>
        <v>0.42282585102575193</v>
      </c>
      <c r="AC74" s="2">
        <f t="shared" si="8"/>
        <v>1.7922433510074418</v>
      </c>
      <c r="AD74" s="2">
        <f t="shared" si="8"/>
        <v>30.354554887787756</v>
      </c>
      <c r="AE74" s="2">
        <f t="shared" si="8"/>
        <v>10.412837736583384</v>
      </c>
      <c r="AF74" s="2">
        <f t="shared" si="8"/>
        <v>4.5714538450295539</v>
      </c>
      <c r="AG74" s="2">
        <f t="shared" si="8"/>
        <v>2.714670937679021</v>
      </c>
      <c r="AH74" s="2">
        <f t="shared" si="8"/>
        <v>12.655596407687808</v>
      </c>
      <c r="AI74" s="2">
        <f t="shared" si="8"/>
        <v>-4.899033663488515</v>
      </c>
      <c r="AJ74" s="2">
        <f t="shared" si="8"/>
        <v>6.7755547557976312</v>
      </c>
      <c r="AK74" s="2">
        <f t="shared" si="8"/>
        <v>193.15416194805024</v>
      </c>
      <c r="AL74" s="2">
        <f t="shared" si="8"/>
        <v>188.67173593412684</v>
      </c>
    </row>
    <row r="75" spans="1:38" x14ac:dyDescent="0.25">
      <c r="A75">
        <f t="shared" si="6"/>
        <v>2078</v>
      </c>
      <c r="B75">
        <v>65016</v>
      </c>
      <c r="C75" s="3">
        <v>772592.25426585565</v>
      </c>
      <c r="D75" s="3">
        <v>215544.64690124258</v>
      </c>
      <c r="E75" s="4">
        <v>2.3734826371378461</v>
      </c>
      <c r="F75" s="3">
        <v>117.75175241139092</v>
      </c>
      <c r="G75" s="3">
        <v>1061.2454029532337</v>
      </c>
      <c r="H75" s="3">
        <v>196256.7</v>
      </c>
      <c r="I75" s="3">
        <v>152868</v>
      </c>
      <c r="J75" s="3">
        <v>43388.69</v>
      </c>
      <c r="K75" s="3">
        <v>14443.98</v>
      </c>
      <c r="L75" s="3">
        <v>3238.5889999999999</v>
      </c>
      <c r="M75" s="3">
        <v>13512.68</v>
      </c>
      <c r="N75" s="3">
        <v>234679.9</v>
      </c>
      <c r="O75" s="3">
        <v>80677.58</v>
      </c>
      <c r="P75" s="3">
        <v>35278.449999999997</v>
      </c>
      <c r="Q75" s="3">
        <v>20947.68</v>
      </c>
      <c r="R75" s="3">
        <v>97776.16</v>
      </c>
      <c r="S75" s="3">
        <v>-38423.17</v>
      </c>
      <c r="T75" s="3">
        <v>53560.93</v>
      </c>
      <c r="U75" s="3">
        <v>1526584</v>
      </c>
      <c r="V75" s="3">
        <v>1493292</v>
      </c>
      <c r="W75" s="2">
        <f t="shared" si="7"/>
        <v>3.7335096891119477</v>
      </c>
      <c r="X75" s="2">
        <f t="shared" si="8"/>
        <v>25.402364431738967</v>
      </c>
      <c r="Y75" s="2">
        <f t="shared" si="8"/>
        <v>19.786374915868208</v>
      </c>
      <c r="Z75" s="2">
        <f t="shared" si="8"/>
        <v>5.6159882215269503</v>
      </c>
      <c r="AA75" s="2">
        <f t="shared" si="8"/>
        <v>1.8695476068065398</v>
      </c>
      <c r="AB75" s="2">
        <f t="shared" si="8"/>
        <v>0.41918476170556762</v>
      </c>
      <c r="AC75" s="2">
        <f t="shared" si="8"/>
        <v>1.7490053680178588</v>
      </c>
      <c r="AD75" s="2">
        <f t="shared" si="8"/>
        <v>30.375647530015829</v>
      </c>
      <c r="AE75" s="2">
        <f t="shared" si="8"/>
        <v>10.4424526073799</v>
      </c>
      <c r="AF75" s="2">
        <f t="shared" si="8"/>
        <v>4.5662443294261115</v>
      </c>
      <c r="AG75" s="2">
        <f t="shared" si="8"/>
        <v>2.7113499888638182</v>
      </c>
      <c r="AH75" s="2">
        <f t="shared" si="8"/>
        <v>12.655596721314575</v>
      </c>
      <c r="AI75" s="2">
        <f t="shared" si="8"/>
        <v>-4.9732792152454399</v>
      </c>
      <c r="AJ75" s="2">
        <f t="shared" si="8"/>
        <v>6.9326258067258886</v>
      </c>
      <c r="AK75" s="2">
        <f t="shared" si="8"/>
        <v>197.59245469663864</v>
      </c>
      <c r="AL75" s="2">
        <f t="shared" si="8"/>
        <v>193.28332529284526</v>
      </c>
    </row>
    <row r="76" spans="1:38" x14ac:dyDescent="0.25">
      <c r="A76">
        <f t="shared" si="6"/>
        <v>2079</v>
      </c>
      <c r="B76">
        <v>65381</v>
      </c>
      <c r="C76" s="3">
        <v>803636.31346786895</v>
      </c>
      <c r="D76" s="3">
        <v>219809.30304091316</v>
      </c>
      <c r="E76" s="4">
        <v>2.3931402018995742</v>
      </c>
      <c r="F76" s="3">
        <v>119.20534227283169</v>
      </c>
      <c r="G76" s="3">
        <v>1069.0434593845005</v>
      </c>
      <c r="H76" s="3">
        <v>203717.5</v>
      </c>
      <c r="I76" s="3">
        <v>159010.5</v>
      </c>
      <c r="J76" s="3">
        <v>44707.05</v>
      </c>
      <c r="K76" s="3">
        <v>15008.64</v>
      </c>
      <c r="L76" s="3">
        <v>3339.7139999999999</v>
      </c>
      <c r="M76" s="3">
        <v>13707.96</v>
      </c>
      <c r="N76" s="3">
        <v>244282.3</v>
      </c>
      <c r="O76" s="3">
        <v>84154.48</v>
      </c>
      <c r="P76" s="3">
        <v>36658.660000000003</v>
      </c>
      <c r="Q76" s="3">
        <v>21764.19</v>
      </c>
      <c r="R76" s="3">
        <v>101705</v>
      </c>
      <c r="S76" s="3">
        <v>-40564.76</v>
      </c>
      <c r="T76" s="3">
        <v>56995.18</v>
      </c>
      <c r="U76" s="3">
        <v>1624144</v>
      </c>
      <c r="V76" s="3">
        <v>1590852</v>
      </c>
      <c r="W76" s="2">
        <f t="shared" si="7"/>
        <v>3.733510897533316</v>
      </c>
      <c r="X76" s="2">
        <f t="shared" si="8"/>
        <v>25.349464252170712</v>
      </c>
      <c r="Y76" s="2">
        <f t="shared" si="8"/>
        <v>19.786375669590441</v>
      </c>
      <c r="Z76" s="2">
        <f t="shared" si="8"/>
        <v>5.5630948043001149</v>
      </c>
      <c r="AA76" s="2">
        <f t="shared" si="8"/>
        <v>1.8675910668140903</v>
      </c>
      <c r="AB76" s="2">
        <f t="shared" si="8"/>
        <v>0.41557529743627358</v>
      </c>
      <c r="AC76" s="2">
        <f t="shared" si="8"/>
        <v>1.7057417354433764</v>
      </c>
      <c r="AD76" s="2">
        <f t="shared" si="8"/>
        <v>30.397120675877336</v>
      </c>
      <c r="AE76" s="2">
        <f t="shared" si="8"/>
        <v>10.47171196593329</v>
      </c>
      <c r="AF76" s="2">
        <f t="shared" si="8"/>
        <v>4.5615982485671607</v>
      </c>
      <c r="AG76" s="2">
        <f t="shared" si="8"/>
        <v>2.7082138568480922</v>
      </c>
      <c r="AH76" s="2">
        <f t="shared" si="8"/>
        <v>12.655600337560701</v>
      </c>
      <c r="AI76" s="2">
        <f t="shared" si="8"/>
        <v>-5.0476514463307494</v>
      </c>
      <c r="AJ76" s="2">
        <f t="shared" si="8"/>
        <v>7.092160849981151</v>
      </c>
      <c r="AK76" s="2">
        <f t="shared" si="8"/>
        <v>202.09937913226673</v>
      </c>
      <c r="AL76" s="2">
        <f t="shared" si="8"/>
        <v>197.95670919039495</v>
      </c>
    </row>
    <row r="77" spans="1:38" x14ac:dyDescent="0.25">
      <c r="A77">
        <f t="shared" si="6"/>
        <v>2080</v>
      </c>
      <c r="B77">
        <v>65746</v>
      </c>
      <c r="C77" s="3">
        <v>835910.94839634467</v>
      </c>
      <c r="D77" s="3">
        <v>224154.03735677316</v>
      </c>
      <c r="E77" s="4">
        <v>2.4128431332930074</v>
      </c>
      <c r="F77" s="3">
        <v>120.67645782209078</v>
      </c>
      <c r="G77" s="3">
        <v>1076.8868794146972</v>
      </c>
      <c r="H77" s="3">
        <v>211460.7</v>
      </c>
      <c r="I77" s="3">
        <v>165396.5</v>
      </c>
      <c r="J77" s="3">
        <v>46064.24</v>
      </c>
      <c r="K77" s="3">
        <v>15594.97</v>
      </c>
      <c r="L77" s="3">
        <v>3443.9029999999998</v>
      </c>
      <c r="M77" s="3">
        <v>13898.25</v>
      </c>
      <c r="N77" s="3">
        <v>254264.9</v>
      </c>
      <c r="O77" s="3">
        <v>87765.65</v>
      </c>
      <c r="P77" s="3">
        <v>38096.03</v>
      </c>
      <c r="Q77" s="3">
        <v>22613.72</v>
      </c>
      <c r="R77" s="3">
        <v>105789.5</v>
      </c>
      <c r="S77" s="3">
        <v>-42804.2</v>
      </c>
      <c r="T77" s="3">
        <v>60637.599999999999</v>
      </c>
      <c r="U77" s="3">
        <v>1727586</v>
      </c>
      <c r="V77" s="3">
        <v>1694294</v>
      </c>
      <c r="W77" s="2">
        <f t="shared" si="7"/>
        <v>3.7335113142677003</v>
      </c>
      <c r="X77" s="2">
        <f t="shared" si="8"/>
        <v>25.297036772359217</v>
      </c>
      <c r="Y77" s="2">
        <f t="shared" si="8"/>
        <v>19.78637800082716</v>
      </c>
      <c r="Z77" s="2">
        <f t="shared" si="8"/>
        <v>5.5106635567307798</v>
      </c>
      <c r="AA77" s="2">
        <f t="shared" si="8"/>
        <v>1.8656257619209566</v>
      </c>
      <c r="AB77" s="2">
        <f t="shared" si="8"/>
        <v>0.41199400565418648</v>
      </c>
      <c r="AC77" s="2">
        <f t="shared" si="8"/>
        <v>1.6626472026312289</v>
      </c>
      <c r="AD77" s="2">
        <f t="shared" si="8"/>
        <v>30.417701848240544</v>
      </c>
      <c r="AE77" s="2">
        <f t="shared" si="8"/>
        <v>10.499401900211287</v>
      </c>
      <c r="AF77" s="2">
        <f t="shared" si="8"/>
        <v>4.5574268494850338</v>
      </c>
      <c r="AG77" s="2">
        <f t="shared" si="8"/>
        <v>2.7052785997579458</v>
      </c>
      <c r="AH77" s="2">
        <f t="shared" si="8"/>
        <v>12.655594498786279</v>
      </c>
      <c r="AI77" s="2">
        <f t="shared" si="8"/>
        <v>-5.1206650758813268</v>
      </c>
      <c r="AJ77" s="2">
        <f t="shared" si="8"/>
        <v>7.2540741470524281</v>
      </c>
      <c r="AK77" s="2">
        <f t="shared" si="8"/>
        <v>206.67105788173865</v>
      </c>
      <c r="AL77" s="2">
        <f t="shared" si="8"/>
        <v>202.68833698738152</v>
      </c>
    </row>
    <row r="78" spans="1:38" x14ac:dyDescent="0.25">
      <c r="A78">
        <f t="shared" si="6"/>
        <v>2081</v>
      </c>
      <c r="B78">
        <v>66112</v>
      </c>
      <c r="C78" s="3">
        <v>869475.29060261883</v>
      </c>
      <c r="D78" s="3">
        <v>228582.73875289378</v>
      </c>
      <c r="E78" s="4">
        <v>2.4326008884725905</v>
      </c>
      <c r="F78" s="3">
        <v>122.16566456630905</v>
      </c>
      <c r="G78" s="3">
        <v>1084.7893281326731</v>
      </c>
      <c r="H78" s="3">
        <v>219496.7</v>
      </c>
      <c r="I78" s="3">
        <v>172037.6</v>
      </c>
      <c r="J78" s="3">
        <v>47459.040000000001</v>
      </c>
      <c r="K78" s="3">
        <v>16203.94</v>
      </c>
      <c r="L78" s="3">
        <v>3551.2469999999998</v>
      </c>
      <c r="M78" s="3">
        <v>14080.61</v>
      </c>
      <c r="N78" s="3">
        <v>264621.8</v>
      </c>
      <c r="O78" s="3">
        <v>91493.45</v>
      </c>
      <c r="P78" s="3">
        <v>39592.839999999997</v>
      </c>
      <c r="Q78" s="3">
        <v>23498.2</v>
      </c>
      <c r="R78" s="3">
        <v>110037.3</v>
      </c>
      <c r="S78" s="3">
        <v>-45125.1</v>
      </c>
      <c r="T78" s="3">
        <v>64499.62</v>
      </c>
      <c r="U78" s="3">
        <v>1837211</v>
      </c>
      <c r="V78" s="3">
        <v>1803919</v>
      </c>
      <c r="W78" s="2">
        <f t="shared" si="7"/>
        <v>3.7335113852508646</v>
      </c>
      <c r="X78" s="2">
        <f t="shared" si="8"/>
        <v>25.244731204249693</v>
      </c>
      <c r="Y78" s="2">
        <f t="shared" si="8"/>
        <v>19.786370223444028</v>
      </c>
      <c r="Z78" s="2">
        <f t="shared" si="8"/>
        <v>5.4583540800920209</v>
      </c>
      <c r="AA78" s="2">
        <f t="shared" si="8"/>
        <v>1.8636458304374952</v>
      </c>
      <c r="AB78" s="2">
        <f t="shared" si="8"/>
        <v>0.40843564370169622</v>
      </c>
      <c r="AC78" s="2">
        <f t="shared" si="8"/>
        <v>1.6194376254489031</v>
      </c>
      <c r="AD78" s="2">
        <f t="shared" si="8"/>
        <v>30.434654424347706</v>
      </c>
      <c r="AE78" s="2">
        <f t="shared" si="8"/>
        <v>10.522834977471</v>
      </c>
      <c r="AF78" s="2">
        <f t="shared" si="8"/>
        <v>4.5536475191329311</v>
      </c>
      <c r="AG78" s="2">
        <f t="shared" si="8"/>
        <v>2.702572488714865</v>
      </c>
      <c r="AH78" s="2">
        <f t="shared" si="8"/>
        <v>12.655598288909967</v>
      </c>
      <c r="AI78" s="2">
        <f t="shared" si="8"/>
        <v>-5.1899232200980139</v>
      </c>
      <c r="AJ78" s="2">
        <f t="shared" si="8"/>
        <v>7.4182234615656979</v>
      </c>
      <c r="AK78" s="2">
        <f t="shared" si="8"/>
        <v>211.30111687551923</v>
      </c>
      <c r="AL78" s="2">
        <f t="shared" si="8"/>
        <v>207.47214089887865</v>
      </c>
    </row>
    <row r="79" spans="1:38" x14ac:dyDescent="0.25">
      <c r="A79">
        <f t="shared" si="6"/>
        <v>2082</v>
      </c>
      <c r="B79">
        <v>66477</v>
      </c>
      <c r="C79" s="3">
        <v>904383.45805854572</v>
      </c>
      <c r="D79" s="3">
        <v>233098.11548845135</v>
      </c>
      <c r="E79" s="4">
        <v>2.4524221591013333</v>
      </c>
      <c r="F79" s="3">
        <v>123.67326095052115</v>
      </c>
      <c r="G79" s="3">
        <v>1092.7465759942131</v>
      </c>
      <c r="H79" s="3">
        <v>227837.9</v>
      </c>
      <c r="I79" s="3">
        <v>178944.7</v>
      </c>
      <c r="J79" s="3">
        <v>48893.24</v>
      </c>
      <c r="K79" s="3">
        <v>16836.62</v>
      </c>
      <c r="L79" s="3">
        <v>3661.84</v>
      </c>
      <c r="M79" s="3">
        <v>14254.61</v>
      </c>
      <c r="N79" s="3">
        <v>275381.90000000002</v>
      </c>
      <c r="O79" s="3">
        <v>95357.45</v>
      </c>
      <c r="P79" s="3">
        <v>41151.01</v>
      </c>
      <c r="Q79" s="3">
        <v>24418.29</v>
      </c>
      <c r="R79" s="3">
        <v>114455.1</v>
      </c>
      <c r="S79" s="3">
        <v>-47543.93</v>
      </c>
      <c r="T79" s="3">
        <v>68592.490000000005</v>
      </c>
      <c r="U79" s="3">
        <v>1953347</v>
      </c>
      <c r="V79" s="3">
        <v>1920055</v>
      </c>
      <c r="W79" s="2">
        <f t="shared" si="7"/>
        <v>3.7335118285270452</v>
      </c>
      <c r="X79" s="2">
        <f t="shared" si="8"/>
        <v>25.192621334439622</v>
      </c>
      <c r="Y79" s="2">
        <f t="shared" si="8"/>
        <v>19.786374729160066</v>
      </c>
      <c r="Z79" s="2">
        <f t="shared" si="8"/>
        <v>5.4062510281822149</v>
      </c>
      <c r="AA79" s="2">
        <f t="shared" si="8"/>
        <v>1.8616682835114475</v>
      </c>
      <c r="AB79" s="2">
        <f t="shared" si="8"/>
        <v>0.40489904667882026</v>
      </c>
      <c r="AC79" s="2">
        <f t="shared" si="8"/>
        <v>1.5761688112474543</v>
      </c>
      <c r="AD79" s="2">
        <f t="shared" si="8"/>
        <v>30.449683433083433</v>
      </c>
      <c r="AE79" s="2">
        <f t="shared" si="8"/>
        <v>10.54391797531385</v>
      </c>
      <c r="AF79" s="2">
        <f t="shared" si="8"/>
        <v>4.5501727871426931</v>
      </c>
      <c r="AG79" s="2">
        <f t="shared" si="8"/>
        <v>2.6999929932839692</v>
      </c>
      <c r="AH79" s="2">
        <f t="shared" si="8"/>
        <v>12.655594148714592</v>
      </c>
      <c r="AI79" s="2">
        <f t="shared" si="8"/>
        <v>-5.2570543585641545</v>
      </c>
      <c r="AJ79" s="2">
        <f t="shared" si="8"/>
        <v>7.5844476575509896</v>
      </c>
      <c r="AK79" s="2">
        <f t="shared" si="8"/>
        <v>215.98659093049767</v>
      </c>
      <c r="AL79" s="2">
        <f t="shared" si="8"/>
        <v>212.3054090487029</v>
      </c>
    </row>
    <row r="80" spans="1:38" x14ac:dyDescent="0.25">
      <c r="A80">
        <f t="shared" si="6"/>
        <v>2083</v>
      </c>
      <c r="B80">
        <v>66842</v>
      </c>
      <c r="C80" s="3">
        <v>940658.91159952548</v>
      </c>
      <c r="D80" s="3">
        <v>237693.85250442018</v>
      </c>
      <c r="E80" s="4">
        <v>2.4723213378449014</v>
      </c>
      <c r="F80" s="3">
        <v>125.19926062545422</v>
      </c>
      <c r="G80" s="3">
        <v>1100.7310133836982</v>
      </c>
      <c r="H80" s="3">
        <v>236490.8</v>
      </c>
      <c r="I80" s="3">
        <v>186122.3</v>
      </c>
      <c r="J80" s="3">
        <v>50368.46</v>
      </c>
      <c r="K80" s="3">
        <v>17494.04</v>
      </c>
      <c r="L80" s="3">
        <v>3775.7849999999999</v>
      </c>
      <c r="M80" s="3">
        <v>14419.94</v>
      </c>
      <c r="N80" s="3">
        <v>286573.90000000002</v>
      </c>
      <c r="O80" s="3">
        <v>99384.08</v>
      </c>
      <c r="P80" s="3">
        <v>42770.89</v>
      </c>
      <c r="Q80" s="3">
        <v>25372.94</v>
      </c>
      <c r="R80" s="3">
        <v>119046</v>
      </c>
      <c r="S80" s="3">
        <v>-50083.15</v>
      </c>
      <c r="T80" s="3">
        <v>72928.460000000006</v>
      </c>
      <c r="U80" s="3">
        <v>2076359</v>
      </c>
      <c r="V80" s="3">
        <v>2043067</v>
      </c>
      <c r="W80" s="2">
        <f t="shared" si="7"/>
        <v>3.7335127860026924</v>
      </c>
      <c r="X80" s="2">
        <f t="shared" si="8"/>
        <v>25.140972682421488</v>
      </c>
      <c r="Y80" s="2">
        <f t="shared" si="8"/>
        <v>19.786375029766305</v>
      </c>
      <c r="Z80" s="2">
        <f t="shared" si="8"/>
        <v>5.3545934003167961</v>
      </c>
      <c r="AA80" s="2">
        <f t="shared" si="8"/>
        <v>1.85976444641901</v>
      </c>
      <c r="AB80" s="2">
        <f t="shared" si="8"/>
        <v>0.40139788752753519</v>
      </c>
      <c r="AC80" s="2">
        <f t="shared" si="8"/>
        <v>1.532961610439632</v>
      </c>
      <c r="AD80" s="2">
        <f t="shared" si="8"/>
        <v>30.465229900676849</v>
      </c>
      <c r="AE80" s="2">
        <f t="shared" si="8"/>
        <v>10.565368464006177</v>
      </c>
      <c r="AF80" s="2">
        <f t="shared" si="8"/>
        <v>4.5469074361152924</v>
      </c>
      <c r="AG80" s="2">
        <f t="shared" si="8"/>
        <v>2.6973581695893434</v>
      </c>
      <c r="AH80" s="2">
        <f t="shared" si="8"/>
        <v>12.655596894050628</v>
      </c>
      <c r="AI80" s="2">
        <f t="shared" si="8"/>
        <v>-5.3242625336783407</v>
      </c>
      <c r="AJ80" s="2">
        <f t="shared" si="8"/>
        <v>7.752912251263341</v>
      </c>
      <c r="AK80" s="2">
        <f t="shared" si="8"/>
        <v>220.73452708477456</v>
      </c>
      <c r="AL80" s="2">
        <f t="shared" si="8"/>
        <v>217.19530584427312</v>
      </c>
    </row>
    <row r="81" spans="1:44" x14ac:dyDescent="0.25">
      <c r="A81">
        <f t="shared" si="6"/>
        <v>2084</v>
      </c>
      <c r="B81">
        <v>67207</v>
      </c>
      <c r="C81" s="3">
        <v>978392.22304918361</v>
      </c>
      <c r="D81" s="3">
        <v>242381.18639572131</v>
      </c>
      <c r="E81" s="4">
        <v>2.4923084379083629</v>
      </c>
      <c r="F81" s="3">
        <v>126.74356695622136</v>
      </c>
      <c r="G81" s="3">
        <v>1108.7862792376291</v>
      </c>
      <c r="H81" s="3">
        <v>245477.5</v>
      </c>
      <c r="I81" s="3">
        <v>193588.4</v>
      </c>
      <c r="J81" s="3">
        <v>51889.1</v>
      </c>
      <c r="K81" s="3">
        <v>18177.240000000002</v>
      </c>
      <c r="L81" s="3">
        <v>3893.1790000000001</v>
      </c>
      <c r="M81" s="3">
        <v>14579.1</v>
      </c>
      <c r="N81" s="3">
        <v>298238.7</v>
      </c>
      <c r="O81" s="3">
        <v>103593.2</v>
      </c>
      <c r="P81" s="3">
        <v>44455.85</v>
      </c>
      <c r="Q81" s="3">
        <v>26368.240000000002</v>
      </c>
      <c r="R81" s="3">
        <v>123821.4</v>
      </c>
      <c r="S81" s="3">
        <v>-52761.25</v>
      </c>
      <c r="T81" s="3">
        <v>77521.119999999995</v>
      </c>
      <c r="U81" s="3">
        <v>2206641</v>
      </c>
      <c r="V81" s="3">
        <v>2173349</v>
      </c>
      <c r="W81" s="2">
        <f t="shared" si="7"/>
        <v>3.7335123646729684</v>
      </c>
      <c r="X81" s="2">
        <f t="shared" si="8"/>
        <v>25.089886674994542</v>
      </c>
      <c r="Y81" s="2">
        <f t="shared" si="8"/>
        <v>19.786379678762874</v>
      </c>
      <c r="Z81" s="2">
        <f t="shared" si="8"/>
        <v>5.3035069962316683</v>
      </c>
      <c r="AA81" s="2">
        <f t="shared" si="8"/>
        <v>1.8578684061234854</v>
      </c>
      <c r="AB81" s="2">
        <f t="shared" si="8"/>
        <v>0.39791597973528564</v>
      </c>
      <c r="AC81" s="2">
        <f t="shared" si="8"/>
        <v>1.4901079195584643</v>
      </c>
      <c r="AD81" s="2">
        <f t="shared" si="8"/>
        <v>30.482529702712856</v>
      </c>
      <c r="AE81" s="2">
        <f t="shared" si="8"/>
        <v>10.588105420252548</v>
      </c>
      <c r="AF81" s="2">
        <f t="shared" si="8"/>
        <v>4.5437656752270827</v>
      </c>
      <c r="AG81" s="2">
        <f t="shared" si="8"/>
        <v>2.6950582168184787</v>
      </c>
      <c r="AH81" s="2">
        <f t="shared" si="8"/>
        <v>12.655599368329762</v>
      </c>
      <c r="AI81" s="2">
        <f t="shared" si="8"/>
        <v>-5.3926481381432341</v>
      </c>
      <c r="AJ81" s="2">
        <f t="shared" si="8"/>
        <v>7.9233172723310812</v>
      </c>
      <c r="AK81" s="2">
        <f t="shared" si="8"/>
        <v>225.5374631988538</v>
      </c>
      <c r="AL81" s="2">
        <f t="shared" si="8"/>
        <v>222.13473786889924</v>
      </c>
    </row>
    <row r="82" spans="1:44" x14ac:dyDescent="0.25">
      <c r="A82">
        <f t="shared" si="6"/>
        <v>2085</v>
      </c>
      <c r="B82">
        <v>67573</v>
      </c>
      <c r="C82" s="3">
        <v>1017654.902916191</v>
      </c>
      <c r="D82" s="3">
        <v>247164.50371533906</v>
      </c>
      <c r="E82" s="4">
        <v>2.5124007513688729</v>
      </c>
      <c r="F82" s="3">
        <v>128.30667634766397</v>
      </c>
      <c r="G82" s="3">
        <v>1116.9271769709771</v>
      </c>
      <c r="H82" s="3">
        <v>254816.5</v>
      </c>
      <c r="I82" s="3">
        <v>201357</v>
      </c>
      <c r="J82" s="3">
        <v>53459.44</v>
      </c>
      <c r="K82" s="3">
        <v>18887.27</v>
      </c>
      <c r="L82" s="3">
        <v>4014.1289999999999</v>
      </c>
      <c r="M82" s="3">
        <v>14734.09</v>
      </c>
      <c r="N82" s="3">
        <v>310370.90000000002</v>
      </c>
      <c r="O82" s="3">
        <v>107968.5</v>
      </c>
      <c r="P82" s="3">
        <v>46208.14</v>
      </c>
      <c r="Q82" s="3">
        <v>27403.99</v>
      </c>
      <c r="R82" s="3">
        <v>128790.3</v>
      </c>
      <c r="S82" s="3">
        <v>-55554.5</v>
      </c>
      <c r="T82" s="3">
        <v>82385.240000000005</v>
      </c>
      <c r="U82" s="3">
        <v>2344581</v>
      </c>
      <c r="V82" s="3">
        <v>2311289</v>
      </c>
      <c r="W82" s="2">
        <f t="shared" si="7"/>
        <v>3.7335135166980042</v>
      </c>
      <c r="X82" s="2">
        <f t="shared" si="8"/>
        <v>25.03957866952717</v>
      </c>
      <c r="Y82" s="2">
        <f t="shared" si="8"/>
        <v>19.786373496849624</v>
      </c>
      <c r="Z82" s="2">
        <f t="shared" si="8"/>
        <v>5.2531992767692346</v>
      </c>
      <c r="AA82" s="2">
        <f t="shared" si="8"/>
        <v>1.8559602028031954</v>
      </c>
      <c r="AB82" s="2">
        <f t="shared" si="8"/>
        <v>0.3944489422197166</v>
      </c>
      <c r="AC82" s="2">
        <f t="shared" si="8"/>
        <v>1.4478473948072184</v>
      </c>
      <c r="AD82" s="2">
        <f t="shared" si="8"/>
        <v>30.498639480888997</v>
      </c>
      <c r="AE82" s="2">
        <f t="shared" si="8"/>
        <v>10.609539608231195</v>
      </c>
      <c r="AF82" s="2">
        <f t="shared" si="8"/>
        <v>4.5406492778235519</v>
      </c>
      <c r="AG82" s="2">
        <f t="shared" si="8"/>
        <v>2.692856873334089</v>
      </c>
      <c r="AH82" s="2">
        <f t="shared" si="8"/>
        <v>12.655596669454313</v>
      </c>
      <c r="AI82" s="2">
        <f t="shared" si="8"/>
        <v>-5.4590706378756755</v>
      </c>
      <c r="AJ82" s="2">
        <f t="shared" si="8"/>
        <v>8.095597020553523</v>
      </c>
      <c r="AK82" s="2">
        <f t="shared" si="8"/>
        <v>230.39057673493937</v>
      </c>
      <c r="AL82" s="2">
        <f t="shared" si="8"/>
        <v>227.11913374335171</v>
      </c>
    </row>
    <row r="83" spans="1:44" x14ac:dyDescent="0.25">
      <c r="A83">
        <f t="shared" si="6"/>
        <v>2086</v>
      </c>
      <c r="B83">
        <v>67938</v>
      </c>
      <c r="C83" s="3">
        <v>1058504.6337979329</v>
      </c>
      <c r="D83" s="3">
        <v>252045.13684418713</v>
      </c>
      <c r="E83" s="4">
        <v>2.532601377768458</v>
      </c>
      <c r="F83" s="3">
        <v>129.88874251242194</v>
      </c>
      <c r="G83" s="3">
        <v>1125.1501043119838</v>
      </c>
      <c r="H83" s="3">
        <v>264517.40000000002</v>
      </c>
      <c r="I83" s="3">
        <v>209439.7</v>
      </c>
      <c r="J83" s="3">
        <v>55077.75</v>
      </c>
      <c r="K83" s="3">
        <v>19625.12</v>
      </c>
      <c r="L83" s="3">
        <v>4138.7250000000004</v>
      </c>
      <c r="M83" s="3">
        <v>14881.27</v>
      </c>
      <c r="N83" s="3">
        <v>322974.09999999998</v>
      </c>
      <c r="O83" s="3">
        <v>112502.8</v>
      </c>
      <c r="P83" s="3">
        <v>48029.58</v>
      </c>
      <c r="Q83" s="3">
        <v>28481.73</v>
      </c>
      <c r="R83" s="3">
        <v>133960.1</v>
      </c>
      <c r="S83" s="3">
        <v>-58456.7</v>
      </c>
      <c r="T83" s="3">
        <v>87535.24</v>
      </c>
      <c r="U83" s="3">
        <v>2490573</v>
      </c>
      <c r="V83" s="3">
        <v>2457281</v>
      </c>
      <c r="W83" s="2">
        <f t="shared" si="7"/>
        <v>3.7335131522434071</v>
      </c>
      <c r="X83" s="2">
        <f t="shared" si="8"/>
        <v>24.989725274126297</v>
      </c>
      <c r="Y83" s="2">
        <f t="shared" si="8"/>
        <v>19.786375355630401</v>
      </c>
      <c r="Z83" s="2">
        <f t="shared" si="8"/>
        <v>5.2033546421407797</v>
      </c>
      <c r="AA83" s="2">
        <f t="shared" si="8"/>
        <v>1.8540419544111706</v>
      </c>
      <c r="AB83" s="2">
        <f t="shared" si="8"/>
        <v>0.39099734359689897</v>
      </c>
      <c r="AC83" s="2">
        <f t="shared" si="8"/>
        <v>1.4058766985842799</v>
      </c>
      <c r="AD83" s="2">
        <f t="shared" si="8"/>
        <v>30.5122991140023</v>
      </c>
      <c r="AE83" s="2">
        <f t="shared" si="8"/>
        <v>10.628465517088765</v>
      </c>
      <c r="AF83" s="2">
        <f t="shared" si="8"/>
        <v>4.5374935986504887</v>
      </c>
      <c r="AG83" s="2">
        <f t="shared" si="8"/>
        <v>2.6907515650457818</v>
      </c>
      <c r="AH83" s="2">
        <f t="shared" si="8"/>
        <v>12.655598825236018</v>
      </c>
      <c r="AI83" s="2">
        <f t="shared" si="8"/>
        <v>-5.52257383987601</v>
      </c>
      <c r="AJ83" s="2">
        <f t="shared" si="8"/>
        <v>8.26970777500728</v>
      </c>
      <c r="AK83" s="2">
        <f t="shared" si="8"/>
        <v>235.29164828157445</v>
      </c>
      <c r="AL83" s="2">
        <f t="shared" si="8"/>
        <v>232.14645657083554</v>
      </c>
    </row>
    <row r="84" spans="1:44" x14ac:dyDescent="0.25">
      <c r="A84">
        <f t="shared" si="6"/>
        <v>2087</v>
      </c>
      <c r="B84">
        <v>68303</v>
      </c>
      <c r="C84" s="3">
        <v>1100995.3398219356</v>
      </c>
      <c r="D84" s="3">
        <v>257022.23596216858</v>
      </c>
      <c r="E84" s="4">
        <v>2.552922126329435</v>
      </c>
      <c r="F84" s="3">
        <v>131.49046082661692</v>
      </c>
      <c r="G84" s="3">
        <v>1133.4402372208119</v>
      </c>
      <c r="H84" s="3">
        <v>274592.2</v>
      </c>
      <c r="I84" s="3">
        <v>217847.1</v>
      </c>
      <c r="J84" s="3">
        <v>56745.09</v>
      </c>
      <c r="K84" s="3">
        <v>20391.95</v>
      </c>
      <c r="L84" s="3">
        <v>4267.0739999999996</v>
      </c>
      <c r="M84" s="3">
        <v>15019.44</v>
      </c>
      <c r="N84" s="3">
        <v>336091.4</v>
      </c>
      <c r="O84" s="3">
        <v>117229.5</v>
      </c>
      <c r="P84" s="3">
        <v>49921.59</v>
      </c>
      <c r="Q84" s="3">
        <v>29602.799999999999</v>
      </c>
      <c r="R84" s="3">
        <v>139337.5</v>
      </c>
      <c r="S84" s="3">
        <v>-61499.27</v>
      </c>
      <c r="T84" s="3">
        <v>92985.87</v>
      </c>
      <c r="U84" s="3">
        <v>2645058</v>
      </c>
      <c r="V84" s="3">
        <v>2611766</v>
      </c>
      <c r="W84" s="2">
        <f t="shared" si="7"/>
        <v>3.7335131313155649</v>
      </c>
      <c r="X84" s="2">
        <f t="shared" si="8"/>
        <v>24.940359878762965</v>
      </c>
      <c r="Y84" s="2">
        <f t="shared" si="8"/>
        <v>19.786378027288698</v>
      </c>
      <c r="Z84" s="2">
        <f t="shared" si="8"/>
        <v>5.1539809432052097</v>
      </c>
      <c r="AA84" s="2">
        <f t="shared" si="8"/>
        <v>1.8521377214274128</v>
      </c>
      <c r="AB84" s="2">
        <f t="shared" si="8"/>
        <v>0.38756512817666561</v>
      </c>
      <c r="AC84" s="2">
        <f t="shared" si="8"/>
        <v>1.3641692618271299</v>
      </c>
      <c r="AD84" s="2">
        <f t="shared" si="8"/>
        <v>30.526141923030863</v>
      </c>
      <c r="AE84" s="2">
        <f t="shared" si="8"/>
        <v>10.647592751751299</v>
      </c>
      <c r="AF84" s="2">
        <f t="shared" si="8"/>
        <v>4.5342235515795952</v>
      </c>
      <c r="AG84" s="2">
        <f t="shared" si="8"/>
        <v>2.6887307265794305</v>
      </c>
      <c r="AH84" s="2">
        <f t="shared" si="8"/>
        <v>12.65559398485148</v>
      </c>
      <c r="AI84" s="2">
        <f t="shared" si="8"/>
        <v>-5.5857884021513025</v>
      </c>
      <c r="AJ84" s="2">
        <f t="shared" si="8"/>
        <v>8.4456188538489769</v>
      </c>
      <c r="AK84" s="2">
        <f t="shared" si="8"/>
        <v>240.24243376250678</v>
      </c>
      <c r="AL84" s="2">
        <f t="shared" si="8"/>
        <v>237.21862441510441</v>
      </c>
    </row>
    <row r="85" spans="1:44" x14ac:dyDescent="0.25">
      <c r="A85">
        <f t="shared" si="6"/>
        <v>2088</v>
      </c>
      <c r="B85">
        <v>68668</v>
      </c>
      <c r="C85" s="3">
        <v>1145186.739550506</v>
      </c>
      <c r="D85" s="3">
        <v>262096.67420180351</v>
      </c>
      <c r="E85" s="4">
        <v>2.5733680810769477</v>
      </c>
      <c r="F85" s="3">
        <v>133.11177753732883</v>
      </c>
      <c r="G85" s="3">
        <v>1141.7905416826975</v>
      </c>
      <c r="H85" s="3">
        <v>285052</v>
      </c>
      <c r="I85" s="3">
        <v>226590.9</v>
      </c>
      <c r="J85" s="3">
        <v>58461.07</v>
      </c>
      <c r="K85" s="3">
        <v>21188.79</v>
      </c>
      <c r="L85" s="3">
        <v>4399.2759999999998</v>
      </c>
      <c r="M85" s="3">
        <v>15146.02</v>
      </c>
      <c r="N85" s="3">
        <v>349764</v>
      </c>
      <c r="O85" s="3">
        <v>122179</v>
      </c>
      <c r="P85" s="3">
        <v>51885.95</v>
      </c>
      <c r="Q85" s="3">
        <v>30768.77</v>
      </c>
      <c r="R85" s="3">
        <v>144930.20000000001</v>
      </c>
      <c r="S85" s="3">
        <v>-64711.94</v>
      </c>
      <c r="T85" s="3">
        <v>98753.600000000006</v>
      </c>
      <c r="U85" s="3">
        <v>2808524</v>
      </c>
      <c r="V85" s="3">
        <v>2775232</v>
      </c>
      <c r="W85" s="2">
        <f t="shared" si="7"/>
        <v>3.7335135940308302</v>
      </c>
      <c r="X85" s="2">
        <f t="shared" si="8"/>
        <v>24.891311622407098</v>
      </c>
      <c r="Y85" s="2">
        <f t="shared" si="8"/>
        <v>19.786371268055248</v>
      </c>
      <c r="Z85" s="2">
        <f t="shared" si="8"/>
        <v>5.1049377346917577</v>
      </c>
      <c r="AA85" s="2">
        <f t="shared" si="8"/>
        <v>1.8502475856746954</v>
      </c>
      <c r="AB85" s="2">
        <f t="shared" si="8"/>
        <v>0.38415359242866776</v>
      </c>
      <c r="AC85" s="2">
        <f t="shared" si="8"/>
        <v>1.3225808051134893</v>
      </c>
      <c r="AD85" s="2">
        <f t="shared" si="8"/>
        <v>30.54209308582152</v>
      </c>
      <c r="AE85" s="2">
        <f t="shared" si="8"/>
        <v>10.668915014502886</v>
      </c>
      <c r="AF85" s="2">
        <f t="shared" si="8"/>
        <v>4.5307850857900789</v>
      </c>
      <c r="AG85" s="2">
        <f t="shared" si="8"/>
        <v>2.6867906287560546</v>
      </c>
      <c r="AH85" s="2">
        <f t="shared" si="8"/>
        <v>12.655595371012256</v>
      </c>
      <c r="AI85" s="2">
        <f t="shared" si="8"/>
        <v>-5.6507762240942379</v>
      </c>
      <c r="AJ85" s="2">
        <f t="shared" si="8"/>
        <v>8.6233621635159245</v>
      </c>
      <c r="AK85" s="2">
        <f t="shared" si="8"/>
        <v>245.24594138265746</v>
      </c>
      <c r="AL85" s="2">
        <f t="shared" si="8"/>
        <v>242.33881725606588</v>
      </c>
    </row>
    <row r="86" spans="1:44" x14ac:dyDescent="0.25">
      <c r="A86">
        <f t="shared" si="6"/>
        <v>2089</v>
      </c>
      <c r="B86">
        <v>69034</v>
      </c>
      <c r="C86" s="3">
        <v>1191157.2729731668</v>
      </c>
      <c r="D86" s="3">
        <v>267272.31221761089</v>
      </c>
      <c r="E86" s="4">
        <v>2.5939466903450752</v>
      </c>
      <c r="F86" s="3">
        <v>134.75259250166619</v>
      </c>
      <c r="G86" s="3">
        <v>1150.2176526104215</v>
      </c>
      <c r="H86" s="3">
        <v>295916.79999999999</v>
      </c>
      <c r="I86" s="3">
        <v>235686.8</v>
      </c>
      <c r="J86" s="3">
        <v>60229.96</v>
      </c>
      <c r="K86" s="3">
        <v>22016.799999999999</v>
      </c>
      <c r="L86" s="3">
        <v>4535.4369999999999</v>
      </c>
      <c r="M86" s="3">
        <v>15263.01</v>
      </c>
      <c r="N86" s="3">
        <v>364020</v>
      </c>
      <c r="O86" s="3">
        <v>127365.1</v>
      </c>
      <c r="P86" s="3">
        <v>53925.21</v>
      </c>
      <c r="Q86" s="3">
        <v>31981.66</v>
      </c>
      <c r="R86" s="3">
        <v>150748.1</v>
      </c>
      <c r="S86" s="3">
        <v>-68103.23</v>
      </c>
      <c r="T86" s="3">
        <v>104856.6</v>
      </c>
      <c r="U86" s="3">
        <v>2981484</v>
      </c>
      <c r="V86" s="3">
        <v>2948192</v>
      </c>
      <c r="W86" s="2">
        <f t="shared" si="7"/>
        <v>3.7335126920759802</v>
      </c>
      <c r="X86" s="2">
        <f t="shared" si="8"/>
        <v>24.842798404058112</v>
      </c>
      <c r="Y86" s="2">
        <f t="shared" si="8"/>
        <v>19.786371233054574</v>
      </c>
      <c r="Z86" s="2">
        <f t="shared" si="8"/>
        <v>5.0564238129247272</v>
      </c>
      <c r="AA86" s="2">
        <f t="shared" si="8"/>
        <v>1.8483537396405565</v>
      </c>
      <c r="AB86" s="2">
        <f t="shared" si="8"/>
        <v>0.38075887230906158</v>
      </c>
      <c r="AC86" s="2">
        <f t="shared" si="8"/>
        <v>1.2813597621666732</v>
      </c>
      <c r="AD86" s="2">
        <f t="shared" si="8"/>
        <v>30.560196227605982</v>
      </c>
      <c r="AE86" s="2">
        <f t="shared" si="8"/>
        <v>10.692551092106639</v>
      </c>
      <c r="AF86" s="2">
        <f t="shared" si="8"/>
        <v>4.5271276281931225</v>
      </c>
      <c r="AG86" s="2">
        <f t="shared" si="8"/>
        <v>2.6849233703768394</v>
      </c>
      <c r="AH86" s="2">
        <f t="shared" si="8"/>
        <v>12.655600013567302</v>
      </c>
      <c r="AI86" s="2">
        <f t="shared" si="8"/>
        <v>-5.7174003421069788</v>
      </c>
      <c r="AJ86" s="2">
        <f t="shared" si="8"/>
        <v>8.8029181686709226</v>
      </c>
      <c r="AK86" s="2">
        <f t="shared" si="8"/>
        <v>250.30145620973462</v>
      </c>
      <c r="AL86" s="2">
        <f t="shared" si="8"/>
        <v>247.50652721459846</v>
      </c>
    </row>
    <row r="87" spans="1:44" x14ac:dyDescent="0.25">
      <c r="A87">
        <f t="shared" si="6"/>
        <v>2090</v>
      </c>
      <c r="B87">
        <v>69399</v>
      </c>
      <c r="C87" s="3">
        <v>1238973.2594370858</v>
      </c>
      <c r="D87" s="3">
        <v>272550.28809897945</v>
      </c>
      <c r="E87" s="4">
        <v>2.6146645984484782</v>
      </c>
      <c r="F87" s="3">
        <v>136.41313937632643</v>
      </c>
      <c r="G87" s="3">
        <v>1158.7122868248316</v>
      </c>
      <c r="H87" s="3">
        <v>307202.2</v>
      </c>
      <c r="I87" s="3">
        <v>245147.9</v>
      </c>
      <c r="J87" s="3">
        <v>62054.35</v>
      </c>
      <c r="K87" s="3">
        <v>22877.19</v>
      </c>
      <c r="L87" s="3">
        <v>4675.6670000000004</v>
      </c>
      <c r="M87" s="3">
        <v>15370.51</v>
      </c>
      <c r="N87" s="3">
        <v>378851.7</v>
      </c>
      <c r="O87" s="3">
        <v>132767.79999999999</v>
      </c>
      <c r="P87" s="3">
        <v>56041.37</v>
      </c>
      <c r="Q87" s="3">
        <v>33243.1</v>
      </c>
      <c r="R87" s="3">
        <v>156799.5</v>
      </c>
      <c r="S87" s="3">
        <v>-71649.509999999995</v>
      </c>
      <c r="T87" s="3">
        <v>111314.1</v>
      </c>
      <c r="U87" s="3">
        <v>3164447</v>
      </c>
      <c r="V87" s="3">
        <v>3131155</v>
      </c>
      <c r="W87" s="2">
        <f t="shared" si="7"/>
        <v>3.7335132437403655</v>
      </c>
      <c r="X87" s="2">
        <f t="shared" si="8"/>
        <v>24.794901557405204</v>
      </c>
      <c r="Y87" s="2">
        <f t="shared" si="8"/>
        <v>19.786375382417884</v>
      </c>
      <c r="Z87" s="2">
        <f t="shared" si="8"/>
        <v>5.0085302105869278</v>
      </c>
      <c r="AA87" s="2">
        <f t="shared" si="8"/>
        <v>1.8464635798833953</v>
      </c>
      <c r="AB87" s="2">
        <f t="shared" si="8"/>
        <v>0.37738239823871089</v>
      </c>
      <c r="AC87" s="2">
        <f t="shared" si="8"/>
        <v>1.2405844825887062</v>
      </c>
      <c r="AD87" s="2">
        <f t="shared" si="8"/>
        <v>30.577875439549615</v>
      </c>
      <c r="AE87" s="2">
        <f t="shared" si="8"/>
        <v>10.715953632471583</v>
      </c>
      <c r="AF87" s="2">
        <f t="shared" si="8"/>
        <v>4.5232106159790559</v>
      </c>
      <c r="AG87" s="2">
        <f t="shared" si="8"/>
        <v>2.6831168265167924</v>
      </c>
      <c r="AH87" s="2">
        <f t="shared" si="8"/>
        <v>12.655600014421632</v>
      </c>
      <c r="AI87" s="2">
        <f t="shared" si="8"/>
        <v>-5.782974689264333</v>
      </c>
      <c r="AJ87" s="2">
        <f t="shared" si="8"/>
        <v>8.9843827663055755</v>
      </c>
      <c r="AK87" s="2">
        <f t="shared" si="8"/>
        <v>255.40882144928071</v>
      </c>
      <c r="AL87" s="2">
        <f t="shared" si="8"/>
        <v>252.72175780634737</v>
      </c>
    </row>
    <row r="88" spans="1:44" x14ac:dyDescent="0.25">
      <c r="A88">
        <f t="shared" si="6"/>
        <v>2091</v>
      </c>
      <c r="B88">
        <v>69764</v>
      </c>
      <c r="C88" s="3">
        <v>1288711.7526497231</v>
      </c>
      <c r="D88" s="3">
        <v>277933.08278767928</v>
      </c>
      <c r="E88" s="4">
        <v>2.6355221707595415</v>
      </c>
      <c r="F88" s="3">
        <v>138.09398080589418</v>
      </c>
      <c r="G88" s="3">
        <v>1167.2732641151063</v>
      </c>
      <c r="H88" s="3">
        <v>318922.09999999998</v>
      </c>
      <c r="I88" s="3">
        <v>254989.3</v>
      </c>
      <c r="J88" s="3">
        <v>63932.76</v>
      </c>
      <c r="K88" s="3">
        <v>23771.17</v>
      </c>
      <c r="L88" s="3">
        <v>4820.0780000000004</v>
      </c>
      <c r="M88" s="3">
        <v>15464.65</v>
      </c>
      <c r="N88" s="3">
        <v>394290.6</v>
      </c>
      <c r="O88" s="3">
        <v>138404.29999999999</v>
      </c>
      <c r="P88" s="3">
        <v>58237.09</v>
      </c>
      <c r="Q88" s="3">
        <v>34555.01</v>
      </c>
      <c r="R88" s="3">
        <v>163094.20000000001</v>
      </c>
      <c r="S88" s="3">
        <v>-75368.47</v>
      </c>
      <c r="T88" s="3">
        <v>118145.1</v>
      </c>
      <c r="U88" s="3">
        <v>3357961</v>
      </c>
      <c r="V88" s="3">
        <v>3324669</v>
      </c>
      <c r="W88" s="2">
        <f t="shared" si="7"/>
        <v>3.7335148921754735</v>
      </c>
      <c r="X88" s="2">
        <f t="shared" ref="X88:AL89" si="9">100*H88/$C88</f>
        <v>24.74735714516947</v>
      </c>
      <c r="Y88" s="2">
        <f t="shared" si="9"/>
        <v>19.786371892373602</v>
      </c>
      <c r="Z88" s="2">
        <f t="shared" si="9"/>
        <v>4.9609821489210217</v>
      </c>
      <c r="AA88" s="2">
        <f t="shared" si="9"/>
        <v>1.8445684188977127</v>
      </c>
      <c r="AB88" s="2">
        <f t="shared" si="9"/>
        <v>0.37402297217274749</v>
      </c>
      <c r="AC88" s="2">
        <f t="shared" si="9"/>
        <v>1.2000084555916479</v>
      </c>
      <c r="AD88" s="2">
        <f t="shared" si="9"/>
        <v>30.595716938973997</v>
      </c>
      <c r="AE88" s="2">
        <f t="shared" si="9"/>
        <v>10.739740653053454</v>
      </c>
      <c r="AF88" s="2">
        <f t="shared" si="9"/>
        <v>4.5190159770219047</v>
      </c>
      <c r="AG88" s="2">
        <f t="shared" si="9"/>
        <v>2.6813606633873999</v>
      </c>
      <c r="AH88" s="2">
        <f t="shared" si="9"/>
        <v>12.655599645511238</v>
      </c>
      <c r="AI88" s="2">
        <f t="shared" si="9"/>
        <v>-5.8483574658983839</v>
      </c>
      <c r="AJ88" s="2">
        <f t="shared" si="9"/>
        <v>9.1676901182193458</v>
      </c>
      <c r="AK88" s="2">
        <f t="shared" si="9"/>
        <v>260.56726751313386</v>
      </c>
      <c r="AL88" s="2">
        <f t="shared" si="9"/>
        <v>257.98391247415418</v>
      </c>
    </row>
    <row r="89" spans="1:44" x14ac:dyDescent="0.25">
      <c r="A89">
        <f t="shared" si="6"/>
        <v>2092</v>
      </c>
      <c r="B89">
        <v>70129</v>
      </c>
      <c r="C89" s="3">
        <v>1340447.6256797486</v>
      </c>
      <c r="D89" s="3">
        <v>283422.50673515309</v>
      </c>
      <c r="E89" s="4">
        <v>2.6565219567825848</v>
      </c>
      <c r="F89" s="3">
        <v>139.79518739280823</v>
      </c>
      <c r="G89" s="3">
        <v>1175.9004057994657</v>
      </c>
      <c r="H89" s="3">
        <v>331092</v>
      </c>
      <c r="I89" s="3">
        <v>265226</v>
      </c>
      <c r="J89" s="3">
        <v>65866.039999999994</v>
      </c>
      <c r="K89" s="3">
        <v>24700.01</v>
      </c>
      <c r="L89" s="3">
        <v>4968.7889999999998</v>
      </c>
      <c r="M89" s="3">
        <v>15543.76</v>
      </c>
      <c r="N89" s="3">
        <v>410387</v>
      </c>
      <c r="O89" s="3">
        <v>144311.29999999999</v>
      </c>
      <c r="P89" s="3">
        <v>60514.89</v>
      </c>
      <c r="Q89" s="3">
        <v>35919.19</v>
      </c>
      <c r="R89" s="3">
        <v>169641.7</v>
      </c>
      <c r="S89" s="3">
        <v>-79294.990000000005</v>
      </c>
      <c r="T89" s="3">
        <v>125369.9</v>
      </c>
      <c r="U89" s="3">
        <v>3562626</v>
      </c>
      <c r="V89" s="3">
        <v>3529334</v>
      </c>
      <c r="W89" s="2">
        <f t="shared" si="7"/>
        <v>3.7335126882057295</v>
      </c>
      <c r="X89" s="2">
        <f t="shared" si="9"/>
        <v>24.700107162493676</v>
      </c>
      <c r="Y89" s="2">
        <f t="shared" si="9"/>
        <v>19.786375455400758</v>
      </c>
      <c r="Z89" s="2">
        <f t="shared" si="9"/>
        <v>4.913734691170716</v>
      </c>
      <c r="AA89" s="2">
        <f t="shared" si="9"/>
        <v>1.8426687866655354</v>
      </c>
      <c r="AB89" s="2">
        <f t="shared" si="9"/>
        <v>0.37068132352282684</v>
      </c>
      <c r="AC89" s="2">
        <f t="shared" si="9"/>
        <v>1.1595947280758301</v>
      </c>
      <c r="AD89" s="2">
        <f t="shared" si="9"/>
        <v>30.615668388527332</v>
      </c>
      <c r="AE89" s="2">
        <f t="shared" si="9"/>
        <v>10.76590366048945</v>
      </c>
      <c r="AF89" s="2">
        <f t="shared" si="9"/>
        <v>4.5145284933689638</v>
      </c>
      <c r="AG89" s="2">
        <f t="shared" si="9"/>
        <v>2.6796414355827722</v>
      </c>
      <c r="AH89" s="2">
        <f t="shared" si="9"/>
        <v>12.655600767241744</v>
      </c>
      <c r="AI89" s="2">
        <f t="shared" si="9"/>
        <v>-5.9155604800142099</v>
      </c>
      <c r="AJ89" s="2">
        <f t="shared" si="9"/>
        <v>9.352838380121284</v>
      </c>
      <c r="AK89" s="2">
        <f t="shared" si="9"/>
        <v>265.77882878440494</v>
      </c>
      <c r="AL89" s="2">
        <f t="shared" si="9"/>
        <v>263.29518083261587</v>
      </c>
    </row>
    <row r="90" spans="1:44" x14ac:dyDescent="0.25">
      <c r="A90">
        <v>2093</v>
      </c>
      <c r="B90">
        <v>70495</v>
      </c>
      <c r="C90" s="3">
        <v>1394247.7373837361</v>
      </c>
      <c r="D90" s="3">
        <v>289017.42486891331</v>
      </c>
      <c r="E90" s="4">
        <v>2.6776596298773687</v>
      </c>
      <c r="F90" s="3">
        <v>141.51712743935079</v>
      </c>
      <c r="G90" s="3">
        <v>1184.5791257212747</v>
      </c>
      <c r="H90" s="3">
        <v>343725.1</v>
      </c>
      <c r="I90" s="3">
        <v>275871.09999999998</v>
      </c>
      <c r="J90" s="3">
        <v>67854.009999999995</v>
      </c>
      <c r="K90" s="3">
        <v>25664.91</v>
      </c>
      <c r="L90" s="3">
        <v>5121.915</v>
      </c>
      <c r="M90" s="3">
        <v>15605.21</v>
      </c>
      <c r="N90" s="3">
        <v>427173.4</v>
      </c>
      <c r="O90" s="3">
        <v>150508.70000000001</v>
      </c>
      <c r="P90" s="3">
        <v>62877.15</v>
      </c>
      <c r="Q90" s="3">
        <v>37337.24</v>
      </c>
      <c r="R90" s="3">
        <v>176450.4</v>
      </c>
      <c r="S90" s="3">
        <v>-83448.33</v>
      </c>
      <c r="T90" s="3">
        <v>133011.1</v>
      </c>
      <c r="U90" s="3">
        <v>3779085</v>
      </c>
      <c r="V90" s="3">
        <v>3745793</v>
      </c>
      <c r="W90" s="2">
        <f>100*T90/U89</f>
        <v>3.7335128638257284</v>
      </c>
      <c r="X90" s="2">
        <f t="shared" ref="X90:AL91" si="10">100*H90/$C90</f>
        <v>24.653086448251283</v>
      </c>
      <c r="Y90" s="2">
        <f t="shared" si="10"/>
        <v>19.786376022217098</v>
      </c>
      <c r="Z90" s="2">
        <f t="shared" si="10"/>
        <v>4.8667111432668344</v>
      </c>
      <c r="AA90" s="2">
        <f t="shared" si="10"/>
        <v>1.840771142161538</v>
      </c>
      <c r="AB90" s="2">
        <f t="shared" si="10"/>
        <v>0.36736046705810832</v>
      </c>
      <c r="AC90" s="2">
        <f t="shared" si="10"/>
        <v>1.1192566128371639</v>
      </c>
      <c r="AD90" s="2">
        <f t="shared" si="10"/>
        <v>30.638270986301045</v>
      </c>
      <c r="AE90" s="2">
        <f t="shared" si="10"/>
        <v>10.794975380948085</v>
      </c>
      <c r="AF90" s="2">
        <f t="shared" si="10"/>
        <v>4.5097544944191252</v>
      </c>
      <c r="AG90" s="2">
        <f t="shared" si="10"/>
        <v>2.6779487603876055</v>
      </c>
      <c r="AH90" s="2">
        <f t="shared" si="10"/>
        <v>12.655598805640084</v>
      </c>
      <c r="AI90" s="2">
        <f t="shared" si="10"/>
        <v>-5.985186689747712</v>
      </c>
      <c r="AJ90" s="2">
        <f t="shared" si="10"/>
        <v>9.539990378581594</v>
      </c>
      <c r="AK90" s="2">
        <f t="shared" si="10"/>
        <v>271.04831506424671</v>
      </c>
      <c r="AL90" s="2">
        <f t="shared" si="10"/>
        <v>268.66050412453012</v>
      </c>
      <c r="AM90" s="8"/>
      <c r="AN90" s="8"/>
      <c r="AO90" s="8"/>
      <c r="AP90" s="8"/>
      <c r="AQ90" s="8"/>
      <c r="AR90" s="8"/>
    </row>
    <row r="91" spans="1:44" x14ac:dyDescent="0.25">
      <c r="A91">
        <v>2094</v>
      </c>
      <c r="B91">
        <v>70860</v>
      </c>
      <c r="C91" s="3">
        <v>1450184.2229240215</v>
      </c>
      <c r="D91" s="3">
        <v>294718.46345735481</v>
      </c>
      <c r="E91" s="4">
        <v>2.6989409679764016</v>
      </c>
      <c r="F91" s="3">
        <v>143.25980343390734</v>
      </c>
      <c r="G91" s="3">
        <v>1193.3048874927915</v>
      </c>
      <c r="H91" s="3">
        <v>356836.8</v>
      </c>
      <c r="I91" s="3">
        <v>286938.90000000002</v>
      </c>
      <c r="J91" s="3">
        <v>69897.88</v>
      </c>
      <c r="K91" s="3">
        <v>26667.21</v>
      </c>
      <c r="L91" s="3">
        <v>5279.5990000000002</v>
      </c>
      <c r="M91" s="3">
        <v>15647.62</v>
      </c>
      <c r="N91" s="3">
        <v>444653.4</v>
      </c>
      <c r="O91" s="3">
        <v>156986.79999999999</v>
      </c>
      <c r="P91" s="3">
        <v>65326.33</v>
      </c>
      <c r="Q91" s="3">
        <v>38810.71</v>
      </c>
      <c r="R91" s="3">
        <v>183529.5</v>
      </c>
      <c r="S91" s="3">
        <v>-87816.59</v>
      </c>
      <c r="T91" s="3">
        <v>141092.70000000001</v>
      </c>
      <c r="U91" s="3">
        <v>4007994</v>
      </c>
      <c r="V91" s="3">
        <v>3974702</v>
      </c>
      <c r="W91" s="2">
        <f>100*T91/U90</f>
        <v>3.7335148587554929</v>
      </c>
      <c r="X91" s="2">
        <f t="shared" si="10"/>
        <v>24.606308244100617</v>
      </c>
      <c r="Y91" s="2">
        <f t="shared" si="10"/>
        <v>19.786375790342149</v>
      </c>
      <c r="Z91" s="2">
        <f t="shared" si="10"/>
        <v>4.8199310746233452</v>
      </c>
      <c r="AA91" s="2">
        <f t="shared" si="10"/>
        <v>1.8388843002463939</v>
      </c>
      <c r="AB91" s="2">
        <f t="shared" si="10"/>
        <v>0.36406402142168459</v>
      </c>
      <c r="AC91" s="2">
        <f t="shared" si="10"/>
        <v>1.0790091184725166</v>
      </c>
      <c r="AD91" s="2">
        <f t="shared" si="10"/>
        <v>30.661856126350674</v>
      </c>
      <c r="AE91" s="2">
        <f t="shared" si="10"/>
        <v>10.825300504474242</v>
      </c>
      <c r="AF91" s="2">
        <f t="shared" si="10"/>
        <v>4.504691815518572</v>
      </c>
      <c r="AG91" s="2">
        <f t="shared" si="10"/>
        <v>2.6762606699544396</v>
      </c>
      <c r="AH91" s="2">
        <f t="shared" si="10"/>
        <v>12.655598998998041</v>
      </c>
      <c r="AI91" s="2">
        <f t="shared" si="10"/>
        <v>-6.055547192682492</v>
      </c>
      <c r="AJ91" s="2">
        <f t="shared" si="10"/>
        <v>9.7292949247174505</v>
      </c>
      <c r="AK91" s="2">
        <f t="shared" si="10"/>
        <v>276.37826537090854</v>
      </c>
      <c r="AL91" s="2">
        <f t="shared" si="10"/>
        <v>274.08255704132313</v>
      </c>
      <c r="AM91" s="8"/>
      <c r="AN91" s="8"/>
      <c r="AO91" s="8"/>
      <c r="AP91" s="8"/>
      <c r="AQ91" s="8"/>
      <c r="AR91" s="8"/>
    </row>
    <row r="92" spans="1:44" x14ac:dyDescent="0.25">
      <c r="A92">
        <v>2095</v>
      </c>
      <c r="B92">
        <v>71225</v>
      </c>
      <c r="C92" s="3">
        <v>1508349.2749614194</v>
      </c>
      <c r="D92" s="3">
        <v>300528.5722480315</v>
      </c>
      <c r="E92" s="4">
        <v>2.7203572290942417</v>
      </c>
      <c r="F92" s="3">
        <v>145.02379714125874</v>
      </c>
      <c r="G92" s="3">
        <v>1202.0793522975587</v>
      </c>
      <c r="H92" s="3">
        <v>370446.5</v>
      </c>
      <c r="I92" s="3">
        <v>298447.59999999998</v>
      </c>
      <c r="J92" s="3">
        <v>71998.86</v>
      </c>
      <c r="K92" s="3">
        <v>27708.19</v>
      </c>
      <c r="L92" s="3">
        <v>5441.9650000000001</v>
      </c>
      <c r="M92" s="3">
        <v>15669.49</v>
      </c>
      <c r="N92" s="3">
        <v>462840.4</v>
      </c>
      <c r="O92" s="3">
        <v>163741.70000000001</v>
      </c>
      <c r="P92" s="3">
        <v>67866.22</v>
      </c>
      <c r="Q92" s="3">
        <v>40341.879999999997</v>
      </c>
      <c r="R92" s="3">
        <v>190890.6</v>
      </c>
      <c r="S92" s="3">
        <v>-92393.919999999998</v>
      </c>
      <c r="T92" s="3">
        <v>149639</v>
      </c>
      <c r="U92" s="3">
        <v>4250027</v>
      </c>
      <c r="V92" s="3">
        <v>4216735</v>
      </c>
      <c r="W92" s="2">
        <f>100*T92/U91</f>
        <v>3.7335135731241116</v>
      </c>
      <c r="X92" s="2">
        <f t="shared" ref="X92" si="11">100*H92/$C92</f>
        <v>24.559729377632067</v>
      </c>
      <c r="Y92" s="2">
        <f t="shared" ref="Y92" si="12">100*I92/$C92</f>
        <v>19.78637209260658</v>
      </c>
      <c r="Z92" s="2">
        <f t="shared" ref="Z92" si="13">100*J92/$C92</f>
        <v>4.773354633119812</v>
      </c>
      <c r="AA92" s="2">
        <f t="shared" ref="AA92" si="14">100*K92/$C92</f>
        <v>1.8369876566360084</v>
      </c>
      <c r="AB92" s="2">
        <f t="shared" ref="AB92" si="15">100*L92/$C92</f>
        <v>0.3607894464721505</v>
      </c>
      <c r="AC92" s="2">
        <f t="shared" ref="AC92" si="16">100*M92/$C92</f>
        <v>1.0388502358249083</v>
      </c>
      <c r="AD92" s="2">
        <f t="shared" ref="AD92" si="17">100*N92/$C92</f>
        <v>30.685227067970615</v>
      </c>
      <c r="AE92" s="2">
        <f t="shared" ref="AE92" si="18">100*O92/$C92</f>
        <v>10.85568858076245</v>
      </c>
      <c r="AF92" s="2">
        <f t="shared" ref="AF92" si="19">100*P92/$C92</f>
        <v>4.499370346548937</v>
      </c>
      <c r="AG92" s="2">
        <f t="shared" ref="AG92" si="20">100*Q92/$C92</f>
        <v>2.6745715113650887</v>
      </c>
      <c r="AH92" s="2">
        <f t="shared" ref="AH92" si="21">100*R92/$C92</f>
        <v>12.655596629294141</v>
      </c>
      <c r="AI92" s="2">
        <f t="shared" ref="AI92" si="22">100*S92/$C92</f>
        <v>-6.1254990162913865</v>
      </c>
      <c r="AJ92" s="2">
        <f t="shared" ref="AJ92" si="23">100*T92/$C92</f>
        <v>9.9207128271949792</v>
      </c>
      <c r="AK92" s="2">
        <f t="shared" ref="AK92" si="24">100*U92/$C92</f>
        <v>281.76676785346734</v>
      </c>
      <c r="AL92" s="2">
        <f t="shared" ref="AL92" si="25">100*V92/$C92</f>
        <v>279.55958676135248</v>
      </c>
      <c r="AM92" s="8"/>
      <c r="AN92" s="8"/>
      <c r="AO92" s="8"/>
      <c r="AP92" s="8"/>
      <c r="AQ92" s="8"/>
      <c r="AR92" s="8"/>
    </row>
    <row r="93" spans="1:44" x14ac:dyDescent="0.25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44" x14ac:dyDescent="0.25">
      <c r="A94" t="s">
        <v>63</v>
      </c>
    </row>
    <row r="95" spans="1:44" x14ac:dyDescent="0.25">
      <c r="A95" s="10" t="s">
        <v>64</v>
      </c>
    </row>
  </sheetData>
  <mergeCells count="1">
    <mergeCell ref="C1:AL1"/>
  </mergeCells>
  <hyperlinks>
    <hyperlink ref="A95" r:id="rId1" xr:uid="{91D52841-F536-437F-8116-2654638DBE17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</vt:lpstr>
      <vt:lpstr>PTLA</vt:lpstr>
      <vt:lpstr>nl</vt:lpstr>
      <vt:lpstr>pe</vt:lpstr>
      <vt:lpstr>ns</vt:lpstr>
      <vt:lpstr>nb</vt:lpstr>
      <vt:lpstr>qc</vt:lpstr>
      <vt:lpstr>on</vt:lpstr>
      <vt:lpstr>mb</vt:lpstr>
      <vt:lpstr>sk</vt:lpstr>
      <vt:lpstr>ab</vt:lpstr>
      <vt:lpstr>bc</vt:lpstr>
      <vt:lpstr>tr</vt:lpstr>
      <vt:lpstr>CPP - RPC</vt:lpstr>
      <vt:lpstr>QPP - RRQ</vt:lpstr>
      <vt:lpstr>Net Debt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Shaw, Trevor</dc:creator>
  <cp:keywords/>
  <dc:description/>
  <cp:lastModifiedBy>Malanik, Carleigh : PBO-DPB</cp:lastModifiedBy>
  <cp:revision/>
  <dcterms:created xsi:type="dcterms:W3CDTF">2018-08-20T18:51:08Z</dcterms:created>
  <dcterms:modified xsi:type="dcterms:W3CDTF">2021-08-03T14:34:52Z</dcterms:modified>
  <cp:category/>
  <cp:contentStatus/>
</cp:coreProperties>
</file>